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tabRatio="718"/>
  </bookViews>
  <sheets>
    <sheet name="Realisasi 2017 OK" sheetId="7" r:id="rId1"/>
    <sheet name="PENDIDIKAN" sheetId="11" r:id="rId2"/>
    <sheet name="SOSIAL BUDAYA" sheetId="13" r:id="rId3"/>
    <sheet name="KESEHATAN" sheetId="15" r:id="rId4"/>
    <sheet name="LINGKUNGAN" sheetId="16" r:id="rId5"/>
    <sheet name="EKONOMI" sheetId="14" r:id="rId6"/>
    <sheet name="INFRASTRUKTUR" sheetId="12" r:id="rId7"/>
    <sheet name="Sheet1" sheetId="17" r:id="rId8"/>
    <sheet name="wks" sheetId="18" r:id="rId9"/>
  </sheets>
  <definedNames>
    <definedName name="_xlnm._FilterDatabase" localSheetId="5" hidden="1">EKONOMI!$A$7:$K$48</definedName>
    <definedName name="_xlnm._FilterDatabase" localSheetId="6" hidden="1">INFRASTRUKTUR!$A$7:$K$54</definedName>
    <definedName name="_xlnm._FilterDatabase" localSheetId="3" hidden="1">KESEHATAN!$A$7:$K$28</definedName>
    <definedName name="_xlnm._FilterDatabase" localSheetId="4" hidden="1">LINGKUNGAN!$A$7:$K$23</definedName>
    <definedName name="_xlnm._FilterDatabase" localSheetId="1" hidden="1">PENDIDIKAN!$A$7:$K$59</definedName>
    <definedName name="_xlnm._FilterDatabase" localSheetId="0" hidden="1">'Realisasi 2017 OK'!$A$7:$K$968</definedName>
    <definedName name="_xlnm._FilterDatabase" localSheetId="2" hidden="1">'SOSIAL BUDAYA'!$A$7:$K$174</definedName>
    <definedName name="_xlnm._FilterDatabase" localSheetId="8" hidden="1">wks!$A$7:$K$643</definedName>
    <definedName name="_xlnm.Print_Titles" localSheetId="5">EKONOMI!$5:$7</definedName>
    <definedName name="_xlnm.Print_Titles" localSheetId="6">INFRASTRUKTUR!$5:$7</definedName>
    <definedName name="_xlnm.Print_Titles" localSheetId="3">KESEHATAN!$5:$7</definedName>
    <definedName name="_xlnm.Print_Titles" localSheetId="4">LINGKUNGAN!$5:$7</definedName>
    <definedName name="_xlnm.Print_Titles" localSheetId="1">PENDIDIKAN!$5:$7</definedName>
    <definedName name="_xlnm.Print_Titles" localSheetId="0">'Realisasi 2017 OK'!$5:$7</definedName>
    <definedName name="_xlnm.Print_Titles" localSheetId="2">'SOSIAL BUDAYA'!$5:$7</definedName>
    <definedName name="_xlnm.Print_Titles" localSheetId="8">wks!$5:$7</definedName>
  </definedNames>
  <calcPr calcId="124519"/>
</workbook>
</file>

<file path=xl/calcChain.xml><?xml version="1.0" encoding="utf-8"?>
<calcChain xmlns="http://schemas.openxmlformats.org/spreadsheetml/2006/main">
  <c r="F56" i="12"/>
  <c r="G47" i="14" l="1"/>
  <c r="G171" i="13"/>
  <c r="G53" i="12"/>
  <c r="G55" i="11"/>
  <c r="G54"/>
  <c r="G957" i="7"/>
  <c r="G958"/>
  <c r="G959"/>
  <c r="C52" i="14" l="1"/>
  <c r="C178" i="13"/>
  <c r="C59" i="12"/>
  <c r="D66" i="11"/>
  <c r="M14" i="18"/>
  <c r="M16" s="1"/>
  <c r="G8"/>
  <c r="G643" l="1"/>
  <c r="K16" i="17"/>
  <c r="G53" i="11"/>
  <c r="G51" i="12"/>
  <c r="G953" i="7"/>
  <c r="G46" i="14"/>
  <c r="G170" i="13"/>
  <c r="G50" i="12"/>
  <c r="G52" i="11"/>
  <c r="G956" i="7"/>
  <c r="G318"/>
  <c r="G302"/>
  <c r="G228"/>
  <c r="G222"/>
  <c r="G203"/>
  <c r="G165"/>
  <c r="G162"/>
  <c r="G148"/>
  <c r="G127"/>
  <c r="G120"/>
  <c r="G107"/>
  <c r="G94"/>
  <c r="G80"/>
  <c r="G61"/>
  <c r="G52"/>
  <c r="G46"/>
  <c r="G33"/>
  <c r="G19"/>
  <c r="G8"/>
  <c r="M324"/>
  <c r="G21" i="15" s="1"/>
  <c r="G21" i="16"/>
  <c r="G163" i="13"/>
  <c r="G15" i="16"/>
  <c r="G14"/>
  <c r="G8"/>
  <c r="G8" i="15"/>
  <c r="G10"/>
  <c r="G35" i="14"/>
  <c r="G29"/>
  <c r="G19"/>
  <c r="G15"/>
  <c r="G13"/>
  <c r="G8"/>
  <c r="G126" i="13"/>
  <c r="G69"/>
  <c r="G58"/>
  <c r="G15"/>
  <c r="G49" i="12"/>
  <c r="G38"/>
  <c r="G32"/>
  <c r="G31"/>
  <c r="G28"/>
  <c r="G26"/>
  <c r="G23"/>
  <c r="G13"/>
  <c r="G9"/>
  <c r="G8"/>
  <c r="G54" l="1"/>
  <c r="G968" i="7"/>
  <c r="M326"/>
  <c r="G22" i="16" s="1"/>
  <c r="G23" s="1"/>
  <c r="G15" i="11"/>
  <c r="G16"/>
  <c r="G9" i="15"/>
  <c r="G28" s="1"/>
  <c r="G63" i="11" s="1"/>
  <c r="G34" i="14"/>
  <c r="G16"/>
  <c r="G11"/>
  <c r="G48" s="1"/>
  <c r="G169" i="13"/>
  <c r="G158"/>
  <c r="G120"/>
  <c r="G110"/>
  <c r="G99"/>
  <c r="G82"/>
  <c r="G75"/>
  <c r="G39"/>
  <c r="G33"/>
  <c r="G21"/>
  <c r="G8"/>
  <c r="G36" i="11"/>
  <c r="G13"/>
  <c r="G11"/>
  <c r="G8"/>
  <c r="G174" i="13" l="1"/>
  <c r="G59" i="11"/>
  <c r="G52" i="14"/>
  <c r="G32" i="15"/>
  <c r="G178" i="13"/>
  <c r="G58" i="12"/>
</calcChain>
</file>

<file path=xl/sharedStrings.xml><?xml version="1.0" encoding="utf-8"?>
<sst xmlns="http://schemas.openxmlformats.org/spreadsheetml/2006/main" count="9937" uniqueCount="1181">
  <si>
    <t>NO</t>
  </si>
  <si>
    <t>LOKASI KEGIATAN</t>
  </si>
  <si>
    <t xml:space="preserve">  KEGIATAN</t>
  </si>
  <si>
    <t xml:space="preserve">NAMA PERUSAHAAN </t>
  </si>
  <si>
    <t>KECAMATAN</t>
  </si>
  <si>
    <t>DESA /KELURAHAN</t>
  </si>
  <si>
    <t>PENERIMA BANTUAN</t>
  </si>
  <si>
    <t>BANTUAN</t>
  </si>
  <si>
    <t>VOLUME</t>
  </si>
  <si>
    <t>DANA</t>
  </si>
  <si>
    <t>SUB TOTAL</t>
  </si>
  <si>
    <t>KETERANGAN</t>
  </si>
  <si>
    <t>REKAP REALISASI PROGRAM KEGIATAN  CSR</t>
  </si>
  <si>
    <t>PROGRAM</t>
  </si>
  <si>
    <t>Infrastruktur</t>
  </si>
  <si>
    <t>Tungkal Ilir</t>
  </si>
  <si>
    <t>Kuala Tungkal</t>
  </si>
  <si>
    <t>Betara</t>
  </si>
  <si>
    <t>1 Unit</t>
  </si>
  <si>
    <t xml:space="preserve">Ekonomi </t>
  </si>
  <si>
    <t>1 Paket</t>
  </si>
  <si>
    <t>PT. RUBY PRIVATINDO</t>
  </si>
  <si>
    <t>Karang Taruna</t>
  </si>
  <si>
    <t>40 Org</t>
  </si>
  <si>
    <t>Kaum Dhuafa &amp; Anak Yatim</t>
  </si>
  <si>
    <t>Kegiatan Rutin Menjelang Lebaran Idul Fitri</t>
  </si>
  <si>
    <t>Sungai Nibung</t>
  </si>
  <si>
    <t>Tungkal Ulu</t>
  </si>
  <si>
    <t>Batang Asam</t>
  </si>
  <si>
    <t>Rawang Kempas</t>
  </si>
  <si>
    <t>Kampung Baru</t>
  </si>
  <si>
    <t>Jambi</t>
  </si>
  <si>
    <t>Suban</t>
  </si>
  <si>
    <t>Pematang Lumut</t>
  </si>
  <si>
    <t>Pematang Tembesu</t>
  </si>
  <si>
    <t>Sungai Badar</t>
  </si>
  <si>
    <t>Sri Agung</t>
  </si>
  <si>
    <t>Taman Raja</t>
  </si>
  <si>
    <t>Lingkungan</t>
  </si>
  <si>
    <t>Gemuruh</t>
  </si>
  <si>
    <t>Pematang Pauh</t>
  </si>
  <si>
    <t>BANK NEGARA INDONESIA</t>
  </si>
  <si>
    <t>Pelabuhan Dagang</t>
  </si>
  <si>
    <t>Komunitas Pemuda</t>
  </si>
  <si>
    <t xml:space="preserve">PT. PRODUK SAWITINDO </t>
  </si>
  <si>
    <t>JAMBI</t>
  </si>
  <si>
    <t>Sanggar Al-Kausar</t>
  </si>
  <si>
    <t>Sosial Budaya</t>
  </si>
  <si>
    <t>Pemenuhan Peralatan Hadrah</t>
  </si>
  <si>
    <t>Perelngkapan Sound System (Speaker Aktif)</t>
  </si>
  <si>
    <t>Kelompok Kesenian Al Habi Masjid Al Uliya</t>
  </si>
  <si>
    <t>Peralatan Bola Volley</t>
  </si>
  <si>
    <t>Pengembangan Teknik Kambing Kacang Rambon</t>
  </si>
  <si>
    <t>22 Ekor
1 Kubik Papan</t>
  </si>
  <si>
    <t>Komunitas Nelayan Belat</t>
  </si>
  <si>
    <t xml:space="preserve">22 Ekor
</t>
  </si>
  <si>
    <t>Bantuan Material Pembangunan Teras Masjid</t>
  </si>
  <si>
    <t xml:space="preserve">Masjid Jami Unnas </t>
  </si>
  <si>
    <t>PT. FORTIUS WAJO</t>
  </si>
  <si>
    <t>Pembuatan Pintu Air Embung Agar Tidak Terjadi Banjir ke Lahan Masyarakat</t>
  </si>
  <si>
    <t>Dalam Proses</t>
  </si>
  <si>
    <t>Pembuatan Land Aplikasi Ke Lahan Masyarakat</t>
  </si>
  <si>
    <t>41.7 Ha</t>
  </si>
  <si>
    <t xml:space="preserve">Program Lingkungan </t>
  </si>
  <si>
    <t>Tj. Bojo</t>
  </si>
  <si>
    <t>Dusun Kebun</t>
  </si>
  <si>
    <t xml:space="preserve">Rustam </t>
  </si>
  <si>
    <t>M. Hatta</t>
  </si>
  <si>
    <t>Thamrin'</t>
  </si>
  <si>
    <t>A. Hanafi</t>
  </si>
  <si>
    <t>Hermansyah</t>
  </si>
  <si>
    <t>Edi Isnaini</t>
  </si>
  <si>
    <t>Bantuan Dalam Rangka Menjaga Adat Istiadat</t>
  </si>
  <si>
    <t>Bantuan Perehaban Pembangunan Mushola Nurul Ikhsan</t>
  </si>
  <si>
    <t>Bantuan Dana Pembangunan Masjid Al- Ikhlas</t>
  </si>
  <si>
    <t>Bantuan Rencana Pembangunan Mushola Kodim 0419/Tanjab Barat</t>
  </si>
  <si>
    <t>Bantuan Group Musik Kroncong Dinas Tenaga Kerja Tanjab Barat</t>
  </si>
  <si>
    <t>Bantuan Dana Pembangunan Masjid Rawang Kempas</t>
  </si>
  <si>
    <t>Suhardi</t>
  </si>
  <si>
    <t>Kaharudin</t>
  </si>
  <si>
    <t>Burhani</t>
  </si>
  <si>
    <t>Juhendri</t>
  </si>
  <si>
    <t>A. Firdaus</t>
  </si>
  <si>
    <t>Beni Mitra</t>
  </si>
  <si>
    <t>PT. PERSADA ALAM JAYA</t>
  </si>
  <si>
    <t>Bantuan Sumur Bor</t>
  </si>
  <si>
    <t>PT. BUDIMAN SUKSES</t>
  </si>
  <si>
    <t>Sumbangan MTQ</t>
  </si>
  <si>
    <t>Sumbangan Group Sepak Bola</t>
  </si>
  <si>
    <t>Sumbangan Warga yang Sakit</t>
  </si>
  <si>
    <t>Sumbangan Untuk Orang Meninggal</t>
  </si>
  <si>
    <t>Sumbangan Untuk Haulan</t>
  </si>
  <si>
    <t>Sumbangan Bulanan/Januari 2017</t>
  </si>
  <si>
    <t>Sumbangan kelenteng Kuan Kong Bio</t>
  </si>
  <si>
    <t>Sumbangan Bulanan/Februari 2017</t>
  </si>
  <si>
    <t>Sumbangan Bulanan/Maret 2017</t>
  </si>
  <si>
    <t>Sumbangan Masjid</t>
  </si>
  <si>
    <t>Sumbangan HUT Lanal / Angkatan Laut</t>
  </si>
  <si>
    <t>sosial Budaya</t>
  </si>
  <si>
    <t>Tungkal IV</t>
  </si>
  <si>
    <t>Tungkal Harapan</t>
  </si>
  <si>
    <t>Jambi Kota</t>
  </si>
  <si>
    <t>Kel. Sungai Nibung</t>
  </si>
  <si>
    <t>Karang Taruna Pembengis</t>
  </si>
  <si>
    <t>Warga Masyarakat</t>
  </si>
  <si>
    <t>Warga Setempat</t>
  </si>
  <si>
    <t>Pesantren</t>
  </si>
  <si>
    <t>Yayasan Budi Luhur</t>
  </si>
  <si>
    <t>Kelenteng Kuan Kong Bio</t>
  </si>
  <si>
    <t>Orang Tua Karyawan</t>
  </si>
  <si>
    <t>Anggota Bea dan Cukai</t>
  </si>
  <si>
    <t>Masjid DI Jambi</t>
  </si>
  <si>
    <t>HUT Lanal ke-57</t>
  </si>
  <si>
    <t>Pembangunan Garasi Mobil Korps Brimob</t>
  </si>
  <si>
    <t>Bantuan Karang Taruna</t>
  </si>
  <si>
    <t>Bantuan Printer Scan</t>
  </si>
  <si>
    <t>Santunan Kaum Dhuafa dan Anak Yatim</t>
  </si>
  <si>
    <t>Fun and Health Bike</t>
  </si>
  <si>
    <t>Pembelian Umbul-umbul Pospol</t>
  </si>
  <si>
    <t>10 Sak Semen
1 Mobil Pasir</t>
  </si>
  <si>
    <t>Korps Brimob</t>
  </si>
  <si>
    <t>Satbrimob</t>
  </si>
  <si>
    <t>Hendra</t>
  </si>
  <si>
    <t>Pospol</t>
  </si>
  <si>
    <t xml:space="preserve">Uang Bulanan </t>
  </si>
  <si>
    <t>Setiap Bulan</t>
  </si>
  <si>
    <t>Sunatan Masal</t>
  </si>
  <si>
    <t>Tungkal Ilir
Bram Itam</t>
  </si>
  <si>
    <t>Kuala Tungkal
Bram Itam</t>
  </si>
  <si>
    <t>Anak-anak Peserta Sunatan</t>
  </si>
  <si>
    <t>90 Anak</t>
  </si>
  <si>
    <t>Kegiatan Olahraga Sepak Bola</t>
  </si>
  <si>
    <t>Kegiatan Olahraga Pencak Silat</t>
  </si>
  <si>
    <t>Pendidikan</t>
  </si>
  <si>
    <t>Bram Itam</t>
  </si>
  <si>
    <t>Bram Itam Kiri</t>
  </si>
  <si>
    <t>Bantuan Berupa Dana</t>
  </si>
  <si>
    <t>Panitia Pelaksana</t>
  </si>
  <si>
    <t>PT. SARI NUR</t>
  </si>
  <si>
    <t>PT. FELDA INDO MULYA</t>
  </si>
  <si>
    <t>Perawatan Jalan dan tanggul</t>
  </si>
  <si>
    <t>Rehab Kantor Lurah</t>
  </si>
  <si>
    <t>1.621 m</t>
  </si>
  <si>
    <t>Kuala Betara</t>
  </si>
  <si>
    <t>Betara Kiri</t>
  </si>
  <si>
    <t>Masyarakat Sekitsr</t>
  </si>
  <si>
    <t>Kecamatan Kuala Betara</t>
  </si>
  <si>
    <t>Bantuan Material Penanggulangan Bencana Banjir</t>
  </si>
  <si>
    <t>Bantuan Material Pembangunan Mushola</t>
  </si>
  <si>
    <t>Dana Kegiatan FGD DMPA</t>
  </si>
  <si>
    <t>Bantuan Dana Kegiatan Pelantikan Kepala Desa</t>
  </si>
  <si>
    <t>Bantuan Kegiatan Hut RI'</t>
  </si>
  <si>
    <t>Muara Papalik</t>
  </si>
  <si>
    <t>Lubuk Bernai</t>
  </si>
  <si>
    <t>Dusun Mudo</t>
  </si>
  <si>
    <t>Kuala Dasal</t>
  </si>
  <si>
    <t>PT. RIMBA HUTANI MAS</t>
  </si>
  <si>
    <t>PT. PALMA ABADI</t>
  </si>
  <si>
    <t>Bantuan untuk Group Musik Keroncong</t>
  </si>
  <si>
    <t>Bantuan Pekan Olahraga Kabupaten</t>
  </si>
  <si>
    <t>Akreditasi Puskesmas Pembantu Km 71</t>
  </si>
  <si>
    <t>Pembangunan Rumdin Camat Muara Papalik</t>
  </si>
  <si>
    <t>Peringatan Isra' Mi'raj 1438 H</t>
  </si>
  <si>
    <t>Hut RI ke 72</t>
  </si>
  <si>
    <t>Kesehatan</t>
  </si>
  <si>
    <t>Dinas Tenaga Kerja</t>
  </si>
  <si>
    <t>Pemkab Tanjab Barat</t>
  </si>
  <si>
    <t>Pustu Dusun Mudo</t>
  </si>
  <si>
    <t>Pemerintah Daerah</t>
  </si>
  <si>
    <t>Warga Desa</t>
  </si>
  <si>
    <t>Kab. Tanjab Barat</t>
  </si>
  <si>
    <t>Tebing Tinggi</t>
  </si>
  <si>
    <t>Senyerang</t>
  </si>
  <si>
    <t>Renah Mendaluh</t>
  </si>
  <si>
    <t>Pengabuan</t>
  </si>
  <si>
    <t>Merlung</t>
  </si>
  <si>
    <t>Sosbud Keagamaan</t>
  </si>
  <si>
    <t>Kes &amp; Ling</t>
  </si>
  <si>
    <t>Ekonomi</t>
  </si>
  <si>
    <t>Aspek</t>
  </si>
  <si>
    <t xml:space="preserve"> KABUPATEN TANJUNG JABUNG BARAT TAHUN 2017</t>
  </si>
  <si>
    <t>Rahab Jalan</t>
  </si>
  <si>
    <t>6.935 m</t>
  </si>
  <si>
    <t>Bantuan Atap (seng) Mushola Desa Lubuk Bernai</t>
  </si>
  <si>
    <t>Perbaikan/Perawatan Jalan Desa Lubuk Lawas - Bernai</t>
  </si>
  <si>
    <t>Bantuan Untuk Masjid di Kel. Pelabuhan Dagang</t>
  </si>
  <si>
    <t>Bantuan Untuk Kegiatan PKK Kec. Tungkal Ulu</t>
  </si>
  <si>
    <t>44 Lbr</t>
  </si>
  <si>
    <t>13 HM</t>
  </si>
  <si>
    <t>Kegiatan 17 Agustus</t>
  </si>
  <si>
    <t>Rt, Desa, Karang Taruna</t>
  </si>
  <si>
    <t>Acara perlombaan 17 Agustus</t>
  </si>
  <si>
    <t>Lubuk Lawas</t>
  </si>
  <si>
    <t>Mushala Almuhajirin</t>
  </si>
  <si>
    <t>Masyarakat Desa</t>
  </si>
  <si>
    <t>Masjid Nurul Islam</t>
  </si>
  <si>
    <t>PKK Kec. Tungkal Ulu</t>
  </si>
  <si>
    <t>Februari-Maret 2017</t>
  </si>
  <si>
    <t>Bantuan Rehab Pembangunan Masjid Nurul Jami di Parit Lapis</t>
  </si>
  <si>
    <t>Bantuan Pembelian Tong Sampah Untuk Kota Kuala Tungkal</t>
  </si>
  <si>
    <t>Kegiatan Olahraga</t>
  </si>
  <si>
    <t>Kegiatan Olahraga Kejuaraan Bupati Cup</t>
  </si>
  <si>
    <t>Kegiatan Olahraga Badminton</t>
  </si>
  <si>
    <t>Bantuan Kegiatan Kukerta Unja Kuala Tungkal</t>
  </si>
  <si>
    <t>Kegiatan Pembagian Hewan Sapi dan Kambing Untuk Masyarakat Merayakan Hari Raya Qurban</t>
  </si>
  <si>
    <t>Bantuan Pelaksanaan Kegiatan HUT RI ke 72</t>
  </si>
  <si>
    <t>Bantuan Pelaksanaan Kegiatan 17 Agustus Untuk Kantor Kantor Pemerintah</t>
  </si>
  <si>
    <t xml:space="preserve">Kual Tungkal </t>
  </si>
  <si>
    <t xml:space="preserve">Perkemahan Pramuka Kwartir </t>
  </si>
  <si>
    <t>Pemberian Bea Siswa Pelajar Berprestasi</t>
  </si>
  <si>
    <t>Bantuan Jangkos untuk Tanah Kas Desa</t>
  </si>
  <si>
    <t>Bantuan RAT KUD Mitra Dasal</t>
  </si>
  <si>
    <t>Penggalian Drainase Tempat Pembuangan Sampah</t>
  </si>
  <si>
    <t>Bantuan Pembangunan Musholah Kodim 0419</t>
  </si>
  <si>
    <t>Bantuan Batu Basecose</t>
  </si>
  <si>
    <t>Penggalian Drainase Jalan Desa Dataran Kempas</t>
  </si>
  <si>
    <t>Pembangunan Gedung Madrasah</t>
  </si>
  <si>
    <t>Bantuan Pembangunan Pondok Pesantren</t>
  </si>
  <si>
    <t xml:space="preserve">Bantuan Kegiatan Pekan Olah Raga Kabupaten </t>
  </si>
  <si>
    <t>Pemberian Sapi Qurban</t>
  </si>
  <si>
    <t>Bantuan MTQ Tingkat Kecamatan</t>
  </si>
  <si>
    <t>PT. TRIMITRA LESTARI</t>
  </si>
  <si>
    <t>9 Hm</t>
  </si>
  <si>
    <t>15 Sak</t>
  </si>
  <si>
    <t>18 Hm</t>
  </si>
  <si>
    <t>2 Unit</t>
  </si>
  <si>
    <t>10 Sak</t>
  </si>
  <si>
    <t>Peserta Perkemahan</t>
  </si>
  <si>
    <t xml:space="preserve">Ida Sanjaya </t>
  </si>
  <si>
    <t>Bapak Jumadi Ketua K. Tani</t>
  </si>
  <si>
    <t>Bapak Saipul Ketua KUD</t>
  </si>
  <si>
    <t>Bapak Jayus</t>
  </si>
  <si>
    <t>Bapak Sertu Apri Idani</t>
  </si>
  <si>
    <t>Bapak Asbar</t>
  </si>
  <si>
    <t>Kades Bapak Jayus</t>
  </si>
  <si>
    <t>Bapak Sudarno</t>
  </si>
  <si>
    <t>Bapak M. Ardiansyah, SE</t>
  </si>
  <si>
    <t>BKM At-Taqwa</t>
  </si>
  <si>
    <t>Kades Bapak Pran Susanto</t>
  </si>
  <si>
    <t>Purwodadi</t>
  </si>
  <si>
    <t>Desa Delima</t>
  </si>
  <si>
    <t>Tungkal</t>
  </si>
  <si>
    <t>Dataran Kempas</t>
  </si>
  <si>
    <t>Talang Makmur</t>
  </si>
  <si>
    <t>PT. RATNA SERUNI</t>
  </si>
  <si>
    <t>Bantuan Renovasi Mushola SD 54 Sei Rotan</t>
  </si>
  <si>
    <t>Bantuan Pembangunan Ruang Kelas SMU 5</t>
  </si>
  <si>
    <t>Bantuan Perbaikan Jalan Desa</t>
  </si>
  <si>
    <t>Bantuan Peralatan Olah Raga</t>
  </si>
  <si>
    <t>Perataan Untuk rencana Pasar</t>
  </si>
  <si>
    <t>Desa Sei Rotan</t>
  </si>
  <si>
    <t>Desa Rantau Benar</t>
  </si>
  <si>
    <t>Desa Pulai Pauh</t>
  </si>
  <si>
    <t>Desa Penyabungan</t>
  </si>
  <si>
    <t>Desa Lubuk Terap</t>
  </si>
  <si>
    <t>Desa Merlung</t>
  </si>
  <si>
    <t>Desa Lubuk Kambing</t>
  </si>
  <si>
    <t>Sei Rotan</t>
  </si>
  <si>
    <t>Rantau Benar</t>
  </si>
  <si>
    <t>Lubuk Kambing</t>
  </si>
  <si>
    <t>Pulai Pauh</t>
  </si>
  <si>
    <t>Penyabungan</t>
  </si>
  <si>
    <t>Lubuk Terap</t>
  </si>
  <si>
    <t>PT. KUMALA JAMBI PERKASA</t>
  </si>
  <si>
    <t>PT. AGROWIYANA</t>
  </si>
  <si>
    <t>Donor Darah</t>
  </si>
  <si>
    <t>Bantuan Paket Tali Asih</t>
  </si>
  <si>
    <t>Badang</t>
  </si>
  <si>
    <t>Badang Sepakat</t>
  </si>
  <si>
    <t>Brasau</t>
  </si>
  <si>
    <t>Tanjung Tayas</t>
  </si>
  <si>
    <t>Desa Kuala Dasal</t>
  </si>
  <si>
    <t>Bantuan MTQ</t>
  </si>
  <si>
    <t>100 Kantong</t>
  </si>
  <si>
    <t>Masyarakar</t>
  </si>
  <si>
    <t>Fakir Miskin, Warga Kurang Mampu</t>
  </si>
  <si>
    <t>Tungkal Ilu</t>
  </si>
  <si>
    <t>Bantuan Kegiatan Olahraga</t>
  </si>
  <si>
    <t>Honor Guru SD</t>
  </si>
  <si>
    <t>22 Orang</t>
  </si>
  <si>
    <t>Guru SD</t>
  </si>
  <si>
    <t xml:space="preserve">Masyarakat </t>
  </si>
  <si>
    <t>Bantuan Batu</t>
  </si>
  <si>
    <t>5 Mobil</t>
  </si>
  <si>
    <t>3 Tronton</t>
  </si>
  <si>
    <t>Kegiatan HUT Pomad</t>
  </si>
  <si>
    <t xml:space="preserve">Jambi </t>
  </si>
  <si>
    <t>Depom Jmabi</t>
  </si>
  <si>
    <t>AGRO MITRA MADANI</t>
  </si>
  <si>
    <t>Bantuan Tali Asih</t>
  </si>
  <si>
    <t>Adijaya</t>
  </si>
  <si>
    <t>Suka Damai</t>
  </si>
  <si>
    <t>Teluk Pengkah</t>
  </si>
  <si>
    <t>Kelagian</t>
  </si>
  <si>
    <t>Sungai Keruh</t>
  </si>
  <si>
    <t>250 Paket</t>
  </si>
  <si>
    <t>Honor Guru TK, SMP</t>
  </si>
  <si>
    <t>12 Org</t>
  </si>
  <si>
    <t>Perbaikan Jalan</t>
  </si>
  <si>
    <t>Perbaikan Instalasi Listrik</t>
  </si>
  <si>
    <t>Jambore PKK Kuala Tungkal</t>
  </si>
  <si>
    <t>7 Mobil</t>
  </si>
  <si>
    <t>2 Hari</t>
  </si>
  <si>
    <t>PT. INTI INDOSAWIT SUBUR</t>
  </si>
  <si>
    <t>Paket Lebaran Kaum Dhuafa 2017 PT IIS - KTU</t>
  </si>
  <si>
    <t>Donasi Kegiatan Hari Besar Keagamaan/ Nasional 2017 PT IIS - KTU</t>
  </si>
  <si>
    <t>Bantuan Paguyuban Seni Kuda Kepang RT.15 BC-1 IIS</t>
  </si>
  <si>
    <t>Bantuan Bibit Kelapa Sawit TKD Lubuk Terap (DESA SAWIT LESTARI)</t>
  </si>
  <si>
    <t>Pelatihan Pengembangan Usaha/ Dinamika Kelompok Karang Taruna Lingkaran Naga Desa Lubuk Terap</t>
  </si>
  <si>
    <t>Bantuan Ternak Kambing Kelompok Tani Sungai Persungkalan Desa Merlung</t>
  </si>
  <si>
    <t>Bantuan Ternak Kambing Kelompok Tani Mekar Jaya Desa Tanjung Makmur (SP.3)</t>
  </si>
  <si>
    <t>Bantuan Usaha Persewaan Tenda Desa Penyabungan</t>
  </si>
  <si>
    <t>Mainan Luar Ruangan TK Yayasan Permata Agri BC-1 &amp; 3</t>
  </si>
  <si>
    <t>Pembangunan Gedung Perpustakaan SDN 159/V Tanjung Benanak</t>
  </si>
  <si>
    <t xml:space="preserve">Bantuan Material Pembangunan Masjid Baiturrahman Desa Pulau Pauh </t>
  </si>
  <si>
    <t>Pelatihan Kelembagaan dan Administrasi</t>
  </si>
  <si>
    <t>Penyuluhan Teknis Budidaya Kelapa Sawit</t>
  </si>
  <si>
    <t>Rapat Koordinasi Petani Swadaya</t>
  </si>
  <si>
    <t>Plang Himbauan dan Format Administrasi</t>
  </si>
  <si>
    <t>Bantuan Perlengkapan APD untuk menunjang kegiatan petani swadaya (RSPO)</t>
  </si>
  <si>
    <t>Bantuan Rehab Balai Pertemuan Forum Petani Swadaya</t>
  </si>
  <si>
    <t>Bantuan perlengkapan kantor Gapoktan (Merlung Mandiri, Lubuk Terap, Rantau Benar)</t>
  </si>
  <si>
    <t>Safari Ramadan Desa - Desa Binaan</t>
  </si>
  <si>
    <t>Bantuan Perbaikan Jalan / Jembatan (Pengerasan)</t>
  </si>
  <si>
    <t>Plasma Cup (Kegiatan Olahraga Petani Plasma)</t>
  </si>
  <si>
    <t>bantuan Kegiatan Hari Besar Keagamaan, Nasional, HUT RI</t>
  </si>
  <si>
    <t>Pasar Murah (500 Paket)</t>
  </si>
  <si>
    <t>Renovasi Ruang UKS SDN 169/V Cinta Damai.</t>
  </si>
  <si>
    <t>Bantuan Mebeler Siswa Guru SDN 180/V Lampisi</t>
  </si>
  <si>
    <t>Bantuan Mebeler Siswa Guru SDN 51/V Merlung</t>
  </si>
  <si>
    <t>Bantuan Mebeler Siswa Guru SDN 70/V Lubuk Terap</t>
  </si>
  <si>
    <t>Bantuan Mebeler Siswa Guru SDS Permata Agri Tungkal Ulu</t>
  </si>
  <si>
    <t>Pelatihan Sekolah Sehat dan Dokter Kecil</t>
  </si>
  <si>
    <t>Kampanye Sekolah Sehat (6 Sekolah) Tahap I</t>
  </si>
  <si>
    <t>Kampanye Sekolah Sehat (6 Sekolah) Tahap II</t>
  </si>
  <si>
    <t>Refresf TOT Pelatihan Pelita Pustaka</t>
  </si>
  <si>
    <t>Kampanye Membaca dan Perguliran Buku Tahap I</t>
  </si>
  <si>
    <t>Kampanye Membaca dan Perguliran Buku Tahap II</t>
  </si>
  <si>
    <t>Refresf TOT Pelatihan Pelita Guru Mandiri</t>
  </si>
  <si>
    <t>KKG 3 Sesion dan Pertemuan PGM</t>
  </si>
  <si>
    <t>Pelatihan Tehnik Fasilitasi dan Komunikasi</t>
  </si>
  <si>
    <t>Lomba Kreatifitas dan Seni Sekolah Dasar se Kec. Merlung</t>
  </si>
  <si>
    <t>Tanjuung Makmur</t>
  </si>
  <si>
    <t>Tanjung Benanak</t>
  </si>
  <si>
    <t>Pulau Pauh</t>
  </si>
  <si>
    <t>Merlung, Lubuk Terap, Rantau Benar</t>
  </si>
  <si>
    <t>Cinta Damai</t>
  </si>
  <si>
    <t>Lampisi</t>
  </si>
  <si>
    <t>Kaum Dhuafa</t>
  </si>
  <si>
    <t>Masyarakat</t>
  </si>
  <si>
    <t>Paguyuban Seni Kuda Kepang</t>
  </si>
  <si>
    <t>Petani</t>
  </si>
  <si>
    <t>KT Sungai Persungkalan</t>
  </si>
  <si>
    <t>KT Mekar Jaya</t>
  </si>
  <si>
    <t>Yayasan Permata Agri</t>
  </si>
  <si>
    <t>SDN 159/V Desa Tanjung Benanak</t>
  </si>
  <si>
    <t xml:space="preserve">Masjid Baiturrahman </t>
  </si>
  <si>
    <t>Petani Swadaya</t>
  </si>
  <si>
    <t>Gapoktan</t>
  </si>
  <si>
    <t>Mayrarakat</t>
  </si>
  <si>
    <t>SDN 169/V Desa Suka Damai</t>
  </si>
  <si>
    <t>SDN 180/V Desa Lampisi</t>
  </si>
  <si>
    <t>SDN 51/V Merlung</t>
  </si>
  <si>
    <t>SDN 70/V Desa Lubuk Terap</t>
  </si>
  <si>
    <t>SDS Permata Agri</t>
  </si>
  <si>
    <t>Lingkungan Sekolah</t>
  </si>
  <si>
    <t>PT. DASA ANUGERAH SEJATI</t>
  </si>
  <si>
    <t>Paket Lebaran Kaum Dhuafa 2017 PT DAS - KTR</t>
  </si>
  <si>
    <t>Safari Lebaran 2017 PT DAS - KTR</t>
  </si>
  <si>
    <t>Acara MTQ Kecamatan Batang Asam (Desa Badang)</t>
  </si>
  <si>
    <t>Donasi Kegiatan Hari Besar Keagamaan/ Nasional 2017 PT DAS - KTR</t>
  </si>
  <si>
    <t>Bantuan Kesenian Kuda Lumping Desa Lubuk Bernai</t>
  </si>
  <si>
    <t>Pembangunan Ruang Kelas Baru SMPN Satu Atap Tungkal Ulu (Km.9)</t>
  </si>
  <si>
    <t xml:space="preserve">Rapat Koordinasi Pembentukan Kelompok Tani </t>
  </si>
  <si>
    <t>Pelatihan Dinamika Kelompok</t>
  </si>
  <si>
    <t>Plang Pembinaan</t>
  </si>
  <si>
    <t>Penyuluhan Teknis</t>
  </si>
  <si>
    <t>Desa Bebas Api (Fire Free Village/ FFV) - Aktifitas 1 - 6</t>
  </si>
  <si>
    <t>Desa Bebas Api (Fire Free Village/ FFV) - Insentif Crew Leader</t>
  </si>
  <si>
    <t>Bantuan Pembukaan Lahan Tanpa Bakar (max. 5 Ha/ desa)</t>
  </si>
  <si>
    <t>Penghargaan (reward) Desa Bebas Api</t>
  </si>
  <si>
    <t>Pemanfaatan limbah PMKS Menjadi PLT Bg</t>
  </si>
  <si>
    <t>Kelompok Seni Kuda Lumping</t>
  </si>
  <si>
    <t>SMPN Satu Atap Tungkal Ulu</t>
  </si>
  <si>
    <t>Bantuan Material Pembangunan Ruang Kelas TP Al-Quran Desa Penyabungan</t>
  </si>
  <si>
    <t>TPA Desa Penyabungan</t>
  </si>
  <si>
    <t>Kelompok Tani</t>
  </si>
  <si>
    <t>WC Umum (MCK)</t>
  </si>
  <si>
    <t>Pemasangan Portal</t>
  </si>
  <si>
    <t>Pemasangan Gorong-gorong</t>
  </si>
  <si>
    <t>144 Ha</t>
  </si>
  <si>
    <t>2 Lokasi</t>
  </si>
  <si>
    <t>15 Unit</t>
  </si>
  <si>
    <t>Pasar Desa Suban</t>
  </si>
  <si>
    <t>Desa Suban</t>
  </si>
  <si>
    <t>Land Aplikasi (Pemupukan Kebun Sawit)</t>
  </si>
  <si>
    <t>Air Bersih (Pembuatan Sumur Bor)</t>
  </si>
  <si>
    <t xml:space="preserve">Masyarakat Desa </t>
  </si>
  <si>
    <t>PT. PETROCHINA INT. JABUNG Ltd</t>
  </si>
  <si>
    <t>Pengadaan Mobil Perpustakaan Terakhir</t>
  </si>
  <si>
    <t>Pembangunan 2 RKB SMP N 4 Satu Atap</t>
  </si>
  <si>
    <t>Pembangunan Gedung UGD Puskesmas II Tungkal Ilir</t>
  </si>
  <si>
    <t>Pelatihan dan Pendampingan Usaha Mikro serta Pembangunan Gerai UMKM</t>
  </si>
  <si>
    <t xml:space="preserve">Pelatihan dan Pemabangunan/Renovasi Community Center </t>
  </si>
  <si>
    <t>Penanggulangan Bencana</t>
  </si>
  <si>
    <t>Pematang Buluh</t>
  </si>
  <si>
    <t>Pematang Lumut, Terjun Gajah, Lbk Terentang, Pematang Buluh, Mendala Jaya, Muntialo, Teluk Kulbi, Serdang Jaya, Purwodadi, Sungai Keruh, Delima, Dataran Kempas</t>
  </si>
  <si>
    <t>Betara dan
Tebing Tinggi</t>
  </si>
  <si>
    <t>Dinas perpustakaan Kab. Tanjab Barat</t>
  </si>
  <si>
    <t>Guru dan Murid SMP N Satu Atap Desa Pematang Buluh</t>
  </si>
  <si>
    <t>Puskesmas II Tungkal Ilir</t>
  </si>
  <si>
    <t>UMKM Sekitar Wilayah Operasi PCJL</t>
  </si>
  <si>
    <t>Perangkat Desa dan Tokoh Masyarakat</t>
  </si>
  <si>
    <t>Warga Dusun Makmur RT 15</t>
  </si>
  <si>
    <t>Delima, Dataran Kempas, Mendala Jaya, M. Jaya</t>
  </si>
  <si>
    <t>Tungkal I</t>
  </si>
  <si>
    <t>1 Unit Mobil</t>
  </si>
  <si>
    <t>2 RKB</t>
  </si>
  <si>
    <t>1000 Karung</t>
  </si>
  <si>
    <t>PT. LPPPI</t>
  </si>
  <si>
    <t>Pelatihan Pasca Pnen Kopi</t>
  </si>
  <si>
    <t>Mekar Jaya</t>
  </si>
  <si>
    <t>80 Petani</t>
  </si>
  <si>
    <t>MTQ Desa Teluk Pengkah</t>
  </si>
  <si>
    <t>Walikota Cup 2017 Jambi</t>
  </si>
  <si>
    <t>Dana operasional bulanan madrasah &amp; Pesantren</t>
  </si>
  <si>
    <t>MTQ Tingkat Desa Kuala Dasal</t>
  </si>
  <si>
    <t>Menyambut Hari Kartini</t>
  </si>
  <si>
    <t>Pembangunan Musholla Al-Ikhlas (Bantuan material</t>
  </si>
  <si>
    <t>Komunitas Sepeda "Serengkuh Dayung" Kuala Tungkal</t>
  </si>
  <si>
    <t>Sosialisasi Kesehatan Masyarakat dalam Kel. Tebing</t>
  </si>
  <si>
    <t>Turnamen Camat Cup Th.2017 (bantuan baju kaos 85</t>
  </si>
  <si>
    <t>Kejuaraan Nasional Balap Motor Regional 1 piala</t>
  </si>
  <si>
    <t>Program santunan dan Bingkisan Lebaran</t>
  </si>
  <si>
    <t>Pemberdayaan Masyarakat dan Peternak CD</t>
  </si>
  <si>
    <t>Peringatan Malam Nuzulul Quran</t>
  </si>
  <si>
    <t>Kegiatan Bakti Sosial IBI (Ikatan Bidan Indonesia)</t>
  </si>
  <si>
    <t>Jambore PKK Tingkat Kab. Tanjab. Barat</t>
  </si>
  <si>
    <t>Lomba Melukis Program Komunitas Sepeda Tungkal</t>
  </si>
  <si>
    <t>Pengadaan Kamera DRSL</t>
  </si>
  <si>
    <t>Porkab. Ke-III Kab. Tanjung Jabung Barat</t>
  </si>
  <si>
    <t>Peringatan HUT RI Ke-72 Tebing Tinggi</t>
  </si>
  <si>
    <t>Program Pelatihan Purna Bakti (Internal)</t>
  </si>
  <si>
    <t>Peringatan Hari Pramuka ke 56 se-Kec. Tebing Tinggi</t>
  </si>
  <si>
    <t>Program bina pemuda melalui kegiatan Cabang Bulu</t>
  </si>
  <si>
    <t>Pembangunan IGD Puskesmas Pijoan Baru</t>
  </si>
  <si>
    <t>Renovasi Rumah Baca &amp; Tahfidz</t>
  </si>
  <si>
    <t>Program Cuci Tangan Sedunia</t>
  </si>
  <si>
    <t>Penyegaran Kader Posyandu (bina usila)</t>
  </si>
  <si>
    <t>Pembinaan Petani CD Center</t>
  </si>
  <si>
    <t>Forum Komunikasi Lintas Stakeholder (BBGRM)</t>
  </si>
  <si>
    <t>Perbaikan jalan simpang KM.2,5 Tebing Tinggi</t>
  </si>
  <si>
    <t>Depot Air Isi Ulang Pesantren Al-Ikhsan</t>
  </si>
  <si>
    <t>Bina Usaha kecil dan menengah Kerupuk Jangek</t>
  </si>
  <si>
    <t>Bina usaha kecil dan menengah Jamur Tiram</t>
  </si>
  <si>
    <t>Pembinaan pemuda melalui kegiatan karang taruna</t>
  </si>
  <si>
    <t>Khitanan Massal</t>
  </si>
  <si>
    <t>Peringatan PHBI Masjid Silaturrahmi &amp; Masjid</t>
  </si>
  <si>
    <t>Peringatan Natal HKBP</t>
  </si>
  <si>
    <t>Program Bina Lingkungan DLH Tanjab Bar</t>
  </si>
  <si>
    <t>Bantuan pembangunan Masjid Raudathul Hikmah</t>
  </si>
  <si>
    <t>Dukungan kegiatan Pendidikan, Program pembinaan</t>
  </si>
  <si>
    <t>Menyambut Hari Kartini Prov. Jambi 2017 : Lomba fashion show TK &amp; SD, Mewarnai, Melukis Poster SMP</t>
  </si>
  <si>
    <t>Turnamen Sepak Bola Antar Desa dlam wilayah Kab. Tanjab. Bar.</t>
  </si>
  <si>
    <t>Pembangunan Musholla Al-Muhaffaqoh (Bantuan material Semen 30 sak dan pasir 5 m3)</t>
  </si>
  <si>
    <t>Kelompok Usaha Mikro Kecil Menengah Kerupuk
Udang</t>
  </si>
  <si>
    <t>Program Beasiswa Berprestasi U' Tingkat SD, SMP, SMA &amp; Sederajat</t>
  </si>
  <si>
    <t>Program Pelayanan Kesehatan &amp; Posyandu</t>
  </si>
  <si>
    <t>Program pembinaan pendidikan operasinal sekolah/madrasah</t>
  </si>
  <si>
    <t>Program Forum Komunikasi Lintas Stakeholder, tentang keamanan diwilayah tebing tinggi</t>
  </si>
  <si>
    <t>Dukungan kegiatan Pendidikan, Program pembinaan pendidikan operasinal sekolah/madrasah</t>
  </si>
  <si>
    <t>Peningkatan kesehatan ibu dan anak melaui posyandu di KPR</t>
  </si>
  <si>
    <t>Fooging di 5 Desa dalam Kec. Tebing Tinggi</t>
  </si>
  <si>
    <t>Dukungan Kegiatan Akreditasi Puskesmas Pijoan Baru</t>
  </si>
  <si>
    <t>Pelatihan Kurikulum 13</t>
  </si>
  <si>
    <t>Program 1 Juta Buku Tulis</t>
  </si>
  <si>
    <t>Forum Komunikasi Lintas Stakeholder (ISEI)</t>
  </si>
  <si>
    <t>HIV-Aids</t>
  </si>
  <si>
    <t>Dukungan renovasi Masjid Pesantren Al-Ikhsan</t>
  </si>
  <si>
    <t>Dukungan perehapan Masjid Al-Jihad Mess Karyawan
LPPPI</t>
  </si>
  <si>
    <t>Renovasi Masjid Nurul Wathan, Dusun Kelagian Lama
(Bantuan material semen 50 Sak &amp; pasir 10 M3)</t>
  </si>
  <si>
    <t>60 Peserta</t>
  </si>
  <si>
    <t>100 Org</t>
  </si>
  <si>
    <t>67 Peserta</t>
  </si>
  <si>
    <t>300 KK</t>
  </si>
  <si>
    <t>60 Org</t>
  </si>
  <si>
    <t>500 KK</t>
  </si>
  <si>
    <t>400 KK</t>
  </si>
  <si>
    <t>25 Org</t>
  </si>
  <si>
    <t>6 Org</t>
  </si>
  <si>
    <t>200 KK</t>
  </si>
  <si>
    <t>150 Org</t>
  </si>
  <si>
    <t>280 Org</t>
  </si>
  <si>
    <t>600 Peserta</t>
  </si>
  <si>
    <t>500 Org</t>
  </si>
  <si>
    <t>200 Org</t>
  </si>
  <si>
    <t>1,500 Santri</t>
  </si>
  <si>
    <t>50 Org</t>
  </si>
  <si>
    <t xml:space="preserve"> 400 KK</t>
  </si>
  <si>
    <t>1,000 Org</t>
  </si>
  <si>
    <t>5 Tim</t>
  </si>
  <si>
    <t>200 Peserta</t>
  </si>
  <si>
    <t>250 Org</t>
  </si>
  <si>
    <t>300 Anak</t>
  </si>
  <si>
    <t>15,000 Orang</t>
  </si>
  <si>
    <t>80 Murid</t>
  </si>
  <si>
    <t>500 Murid</t>
  </si>
  <si>
    <t>400 Guru</t>
  </si>
  <si>
    <t xml:space="preserve">100 Org </t>
  </si>
  <si>
    <t>5 Org</t>
  </si>
  <si>
    <t>5,000 Org</t>
  </si>
  <si>
    <t>6,000 Siswa</t>
  </si>
  <si>
    <t>350 Org</t>
  </si>
  <si>
    <t>60 KK</t>
  </si>
  <si>
    <t>400 Santri</t>
  </si>
  <si>
    <t>20 Org</t>
  </si>
  <si>
    <t>500 Santri</t>
  </si>
  <si>
    <t>700 Org</t>
  </si>
  <si>
    <t>125 Org</t>
  </si>
  <si>
    <t>600 KK</t>
  </si>
  <si>
    <t>Peserta, Panitia, Beberapa Kadis Prov., dan</t>
  </si>
  <si>
    <t>Para murid dan guru /ustad setempat</t>
  </si>
  <si>
    <t>Peserata, Panitia, Kades dan pihak terkait</t>
  </si>
  <si>
    <t>Peserta MTQ berjumlah 67 orang</t>
  </si>
  <si>
    <t>Ibu Ibu pengerak PKK</t>
  </si>
  <si>
    <t>Pengurus, kades, jamaah musholla</t>
  </si>
  <si>
    <t>Peserta, Panitia, Dandim, Polres, Bupati</t>
  </si>
  <si>
    <t>Peserta, Panitia, Kapus &amp; Perawat, Lurah</t>
  </si>
  <si>
    <t>Peserta, Panitia, Kades, pihak terkait</t>
  </si>
  <si>
    <t>Pemuda BUSI</t>
  </si>
  <si>
    <t>Masyarakat Tidak Mampu</t>
  </si>
  <si>
    <t>Pengelola CD Center</t>
  </si>
  <si>
    <t>Jemaah</t>
  </si>
  <si>
    <t>Bidan, Perawat, PNS Dinkes, Masyarakat</t>
  </si>
  <si>
    <t>Pembina dan Anak Pramuka</t>
  </si>
  <si>
    <t>Panitia dan Peserta</t>
  </si>
  <si>
    <t>Tim CSR</t>
  </si>
  <si>
    <t>Pengurus, atlit</t>
  </si>
  <si>
    <t>Kelompok Masyarakat Teluk Nilau</t>
  </si>
  <si>
    <t>Siswa siswi Se Kecamatan Tebing Tinggi</t>
  </si>
  <si>
    <t>Masyarakat umum dan pemerintahan</t>
  </si>
  <si>
    <t>Karywan dan karyawati LPPPI</t>
  </si>
  <si>
    <t>Siswa siswi Tingkat SD Se Kecamatan</t>
  </si>
  <si>
    <t>Para anggota PBSI Kab Tanjabbarat</t>
  </si>
  <si>
    <t>Para tokoh masyarakat,pemuda dan</t>
  </si>
  <si>
    <t>Pengurus manajemaen PKM Pijoan Baru</t>
  </si>
  <si>
    <t>Para peserta didik yang berada di</t>
  </si>
  <si>
    <t>Para kader dibawah binaan PKM Pijoan</t>
  </si>
  <si>
    <t>Pengurus/pengelola CD Center</t>
  </si>
  <si>
    <t>Masyarakat dan pemerintahan setempat</t>
  </si>
  <si>
    <t>Para pengurus pesantren dan santri</t>
  </si>
  <si>
    <t>Tim Ibu Ibu Pengerak PKK Desa Purwodadi</t>
  </si>
  <si>
    <t>Kelompok Ibu Ibu Srikandi</t>
  </si>
  <si>
    <t>Pengurus karang taruna /Pemuda se</t>
  </si>
  <si>
    <t>Pengurus masjid dan jamaah (karyawan</t>
  </si>
  <si>
    <t>Anak anak yang berada dilingkungan</t>
  </si>
  <si>
    <t>Jamaah masjid</t>
  </si>
  <si>
    <t>Jamaah Gereja</t>
  </si>
  <si>
    <t>Pemerintahan dan masyarakat umum</t>
  </si>
  <si>
    <t>Jamaah Masjid di lingkungan setempat</t>
  </si>
  <si>
    <t>Peserta, Panitia, Aparatur, dan pihak
Terkait</t>
  </si>
  <si>
    <t>Peserta, Panitia, Walikota Aparatur, dan pihak Terkait</t>
  </si>
  <si>
    <t>Pengurus, kades, jamaah masjid</t>
  </si>
  <si>
    <t>Pengurus, kades, jamaan musholla</t>
  </si>
  <si>
    <t>Masyrakat yang jauh dari unit pelayan an kesehatan</t>
  </si>
  <si>
    <t>Masyarakat terutama ibu ibu yang mempunyai anak/balita</t>
  </si>
  <si>
    <t>Masyarakat di 5 Desa</t>
  </si>
  <si>
    <t>Para pengurus staff puskesmas Pijoan
Baru dan masyarakat umum</t>
  </si>
  <si>
    <t>Para Siswa Siswi mulai dari Tingkat MI/SD,Mts/SMP, MA/SMA Se Kecamatan tebing tinggi</t>
  </si>
  <si>
    <t>Kelompok masyarakat,Bumdes,pihak pemerintahan dan perusahaan</t>
  </si>
  <si>
    <t>Pengguna jalan/ masyarakat umum, masyarakat sekitar jalan KM 2.5</t>
  </si>
  <si>
    <t>Para Perwakilan Siswa Siswi Tingkat SMA Se Kecamatan Tebing Tinggi kurang Lebih
150 orang</t>
  </si>
  <si>
    <t>Para pengurus/santri pondok pesantren dan jamaah yg berada dilingkungan pesantren</t>
  </si>
  <si>
    <t>Lomba O2SN, FLS2N dan OSN 2017 SD/MI Kec. Tebing Tinggi</t>
  </si>
  <si>
    <t>Para Siswa siswi Tingkat SD Se Kecamatan Tebing Tinggi</t>
  </si>
  <si>
    <t>Kelagian, Teluk Pengkah, Tebing Tinggi, Talang Makmur</t>
  </si>
  <si>
    <t>Teluk Ketapang</t>
  </si>
  <si>
    <t>Sei Rambai</t>
  </si>
  <si>
    <t>Kelagian lama</t>
  </si>
  <si>
    <t>Adi Jaya</t>
  </si>
  <si>
    <t>KM 2.5</t>
  </si>
  <si>
    <t>Tungkal Ului</t>
  </si>
  <si>
    <t>Teluk Nilau</t>
  </si>
  <si>
    <t>Tebing Tinggi, Kelagian, Sei Baung</t>
  </si>
  <si>
    <t>Tebo</t>
  </si>
  <si>
    <t>para siswa/murid Tingkat SD Se Kecamatan Tebing Tinggi</t>
  </si>
  <si>
    <t>Para guru guru Tingkat SD Se Kecamatan Tebing Tinggi</t>
  </si>
  <si>
    <t>Tebing Tinggi dan Sekitarnya</t>
  </si>
  <si>
    <t>PT. MITRA SAWIT JAMBI</t>
  </si>
  <si>
    <t>Bantuan Dana Kegiatan Jambore PKK Kec. Muara Papalik</t>
  </si>
  <si>
    <t>Bantuan Dana Kegiatan Jambore PKK Kec. Merlung</t>
  </si>
  <si>
    <t>Pelaksanaan Safari Ramadhan Tahun 2017</t>
  </si>
  <si>
    <t>Pembagian Daging Qurban</t>
  </si>
  <si>
    <t>Bantuan Dana Kegiatan HUT RI Ke 72</t>
  </si>
  <si>
    <t>Perbaikan Jalan Desa Pinang Gading S.d KM 101</t>
  </si>
  <si>
    <t>Muara Papalik
Merlung</t>
  </si>
  <si>
    <t>Rantau Badak</t>
  </si>
  <si>
    <t>Adi Purwa, Rantau Badak</t>
  </si>
  <si>
    <t>Muara papalik</t>
  </si>
  <si>
    <t xml:space="preserve">Desa Pinang Gading </t>
  </si>
  <si>
    <t>Desa Pinang Gading S.d Km 101</t>
  </si>
  <si>
    <t>Desa Pinang Gading S.d Km 102</t>
  </si>
  <si>
    <t>Desa Pinang Gading S.d Km 103</t>
  </si>
  <si>
    <t>Desa Pinang Gading S.d Km 104</t>
  </si>
  <si>
    <t>Desa Pinang Gading S.d Km 105</t>
  </si>
  <si>
    <t>Desa Pinang Gading S.d Km 106</t>
  </si>
  <si>
    <t>Desa Pinang Gading S.d Km 107</t>
  </si>
  <si>
    <t>Desa Pinang Gading S.d Km 108</t>
  </si>
  <si>
    <t>Desa Pinang Gading S.d Km 109</t>
  </si>
  <si>
    <t>Desa Pinang Gading S.d Km 110</t>
  </si>
  <si>
    <t>Masyarakat Desa Rantau Badak</t>
  </si>
  <si>
    <t>PKK Kec. Muara Papalik</t>
  </si>
  <si>
    <t>PKK Kec. Merlung</t>
  </si>
  <si>
    <t>Guru</t>
  </si>
  <si>
    <t>Desa Talang Makmur</t>
  </si>
  <si>
    <t>PKK Kuala Tungkal</t>
  </si>
  <si>
    <t>REKAP REALISASI PROGRAM KEGIATAN  CSR BIDANG PENDIDIKAN</t>
  </si>
  <si>
    <t>PT. PRODUK SAWITINDO JAMBI</t>
  </si>
  <si>
    <t>REKAP REALISASI PROGRAM KEGIATAN  CSR BIDANG EKONOMI</t>
  </si>
  <si>
    <t>REKAP REALISASI PROGRAM KEGIATAN  CSR BIDANG SOSIAL DAN BUDAYA</t>
  </si>
  <si>
    <t>REKAP REALISASI PROGRAM KEGIATAN  CSR BIDANG INFRASTRUKTUR</t>
  </si>
  <si>
    <t>REKAP REALISASI PROGRAM KEGIATAN  CSR BIDANG KESEHATAN</t>
  </si>
  <si>
    <t>Hut RI ke-72 Silamas Kades Cup</t>
  </si>
  <si>
    <t>Pembelian Cat Untuk Tong Sampah DLH Kab. Tanjab Barat</t>
  </si>
  <si>
    <t>Tanjab Barat</t>
  </si>
  <si>
    <t>DLH Kab. Tanjab Barat</t>
  </si>
  <si>
    <t xml:space="preserve">Bantuan dana kegiatan MTQ tingkat kecamatan </t>
  </si>
  <si>
    <t>Bantuan dana perayaan Maulid Nabi Muhammad SAW</t>
  </si>
  <si>
    <t>Bantuan santunan dan sembako Anak yatim / 20 Org</t>
  </si>
  <si>
    <t>Dana perayaan Isra' Mi'raj Nabi Muhammad Saw</t>
  </si>
  <si>
    <t>HUT RI</t>
  </si>
  <si>
    <t>Bantuan alat berat motor glader dan compector servis lapangan sepak bola</t>
  </si>
  <si>
    <t>Prakerin SMKN 3 Tungkal Ulu</t>
  </si>
  <si>
    <t>Baju persatuan kelompok HHBK ikan dan rumput  kelompok Rawang Kempas</t>
  </si>
  <si>
    <t>Bantuan dana musibah kebakaran rumah warga</t>
  </si>
  <si>
    <t>Kegiatan FGD DMPA</t>
  </si>
  <si>
    <t>Bantuan seragam KWT Bunga Kamboja</t>
  </si>
  <si>
    <t xml:space="preserve">bantuan penyekrapan tapak gereja </t>
  </si>
  <si>
    <t xml:space="preserve">Bantuan santunan dan sembako Anak yatim / 15 Org </t>
  </si>
  <si>
    <t>Bantuan dana grass track motor cross</t>
  </si>
  <si>
    <t>Bantuan material bahan pembangunan masjid (keramik)</t>
  </si>
  <si>
    <t>Bantuan santunan dan sembako Anak yatim / 15 Org</t>
  </si>
  <si>
    <t>Bantuan alat berat untuk pembuatan drainase dan PLTB SMK Agribisnis</t>
  </si>
  <si>
    <t>Bantuan Pakaian olahraga</t>
  </si>
  <si>
    <t>Bantuan pembelian pintu dan jendela kantor</t>
  </si>
  <si>
    <t>Bantuan Pengadaan Komputer</t>
  </si>
  <si>
    <t>Bantuan printer Canon MP287</t>
  </si>
  <si>
    <t>Bantuan dana MTQ tingkat desa</t>
  </si>
  <si>
    <t>Bantuan santunan anak yatim</t>
  </si>
  <si>
    <t>Budidaya Cabe Merah KT. Bangun Karya</t>
  </si>
  <si>
    <t>Bantuan perlengkapan fasilitas umum (AC)</t>
  </si>
  <si>
    <t>Bantuan sembako korban banjir</t>
  </si>
  <si>
    <t>Bantuan rehap Masjid Al-Muttaqin (cat tembok warna putih @ 20 Kg/pall)</t>
  </si>
  <si>
    <t>Bantuan rehap Masjid Al-Muttaqin (keramik)</t>
  </si>
  <si>
    <t>Bantuan rehap Masjid Al-Muttaqin (Pasir)</t>
  </si>
  <si>
    <t>Bantuan rehap Masjid Al-Muttaqin (semen)</t>
  </si>
  <si>
    <t>Bantuan sembako korban banjir dan pengobatan gratis</t>
  </si>
  <si>
    <t>Pengenalan HTI Kepada siswa/i sekolah dasar desa sekitar Distrik.II</t>
  </si>
  <si>
    <t>Bantauan bibit ikan Toman (DMPA)</t>
  </si>
  <si>
    <t>Bantuan alat gleder untuk servis lapangan sepak bola</t>
  </si>
  <si>
    <t>Bantuan bibit nanas (DMPA)</t>
  </si>
  <si>
    <t>Bantuan seragam KUEP KT. Papadaan</t>
  </si>
  <si>
    <t xml:space="preserve">Bantuan Turnamen Volley </t>
  </si>
  <si>
    <t>Dana MTQ</t>
  </si>
  <si>
    <t>Kegiatan panen raya ikan toman</t>
  </si>
  <si>
    <t xml:space="preserve">Program DMPA ( Budidaya Ikan Toman, kayu dan paku) </t>
  </si>
  <si>
    <t>Program DMPA (biaya pendamping periode Desember 2017)</t>
  </si>
  <si>
    <t>Program DMPA (biaya pendamping periode November 2017)</t>
  </si>
  <si>
    <t>Program DMPA (biaya pendamping periode Oktober 2017)</t>
  </si>
  <si>
    <t>Program DMPA (biaya pendamping periode September 2017)</t>
  </si>
  <si>
    <t>Program DMPA (drum 200 L untuk ikan toman)</t>
  </si>
  <si>
    <t>Program DMPA (jaring signet untuk nanas)</t>
  </si>
  <si>
    <t>Program DMPA (kawat harmonika 10 m untuk ikan toman)</t>
  </si>
  <si>
    <t>Program DMPA (papan untuk ikan toman)</t>
  </si>
  <si>
    <t>Program DMPA (racun gliphosat untuk nanas)</t>
  </si>
  <si>
    <t>Bantuan Dana tahun baru Islam</t>
  </si>
  <si>
    <t>Bantuan Material Semen Untuk Pembangunan Masjid Betara 10</t>
  </si>
  <si>
    <t>Bantuan alat berat Grader Servis jalan</t>
  </si>
  <si>
    <t>Bantuan baju batik seragam PKK</t>
  </si>
  <si>
    <t>Bantuan BBM solar untuk penerangan Masjid Nurul Irsyad</t>
  </si>
  <si>
    <t>Bantuan kegiatan MTQ</t>
  </si>
  <si>
    <t>Program DMPA (bibit kopi)</t>
  </si>
  <si>
    <t>Program DMPA (drum 200 L untuk kandang kambing)</t>
  </si>
  <si>
    <t>Program DMPA (ember 5 L untuk kandang kambing)</t>
  </si>
  <si>
    <t>Program DMPA (kambing betina)</t>
  </si>
  <si>
    <t>Program DMPA (penyuntikan vaksin dan vitamin kambing)</t>
  </si>
  <si>
    <t>Program DMPA (semen untuk kandang kambing)</t>
  </si>
  <si>
    <t>Bantuan packing kopi (DMPA)</t>
  </si>
  <si>
    <t>Bantuan Material Semen Untuk Rehab Jalan Rabat Beton</t>
  </si>
  <si>
    <t>Bantuan Korban Kebakaran</t>
  </si>
  <si>
    <t>Biaya kegiatan FGD DMPA</t>
  </si>
  <si>
    <t>Bantuan khitanan massal</t>
  </si>
  <si>
    <t>Bantuan kursi untuk Desa Teluk Kulbi</t>
  </si>
  <si>
    <t>Bantuan alat penangkap ikan KT. Sei Bayas (cat minyak warna hijau)</t>
  </si>
  <si>
    <t>Bantuan alat penangkap ikan KT. Sei Bayas (cat minyak warna putih)</t>
  </si>
  <si>
    <t>Bantuan alat penangkap ikan KT. Sei Bayas (kayu broti)</t>
  </si>
  <si>
    <t>Bantuan alat penangkap ikan KT. Sei Bayas (kuas cat 2")</t>
  </si>
  <si>
    <t>Bantuan alat penangkap ikan KT. Sei Bayas (kuas cat 4")</t>
  </si>
  <si>
    <t>Bantuan alat penangkap ikan KT. Sei Bayas (papan)</t>
  </si>
  <si>
    <t>Bantuan cuci parit</t>
  </si>
  <si>
    <t>Bantuan Pengobatan Gratis</t>
  </si>
  <si>
    <t>Bantuan seragam KUEP KT. Jaya Mandiri</t>
  </si>
  <si>
    <t>Program DMPA (bibit ikan nila)</t>
  </si>
  <si>
    <t>Program DMPA (bibit pepaya)</t>
  </si>
  <si>
    <t>Program DMPA (Hortikultura)</t>
  </si>
  <si>
    <t>Program DMPA (jaring untuk bubidaya ikan nila)</t>
  </si>
  <si>
    <t>Program DMPA (mulsa perak hitam untuk hortikultura)</t>
  </si>
  <si>
    <t>Program DMPA (pakan Bila PF781)</t>
  </si>
  <si>
    <t>Program DMPA (pakan Nila PF1000)</t>
  </si>
  <si>
    <t>Program DMPA (Polybag untuk hortikultura pepaya, cabai, semangka)</t>
  </si>
  <si>
    <t>Program DMPA (vitamin nila)</t>
  </si>
  <si>
    <t>Bantuan sosial fasilitas masyarakat ( kursi chitose futura)</t>
  </si>
  <si>
    <t>Bantuan alat berat gleader dan bomag</t>
  </si>
  <si>
    <t>Bantuan Dana Pengobatan Anggota KMPA</t>
  </si>
  <si>
    <t>Bantuan Infrastruktur Renovasi BHABINKAMTIBMAS</t>
  </si>
  <si>
    <t>Pemakaian dozer pembuatan tapak pasar</t>
  </si>
  <si>
    <t>Pemakaian greder dan bomag</t>
  </si>
  <si>
    <t>Program DMPA (bebek petelur dan pakan)</t>
  </si>
  <si>
    <t>Program DMPA (biaya pendamping + THR program DMPA periode Juni 2017)</t>
  </si>
  <si>
    <t>Program DMPA (biaya pendamping periode Agustus 2017)</t>
  </si>
  <si>
    <t>Program DMPA (biaya pendamping periode Juli 2017)</t>
  </si>
  <si>
    <t>Program DMPA (biaya pendamping program DMPA periode Mei 2017)</t>
  </si>
  <si>
    <t>Program DMPA (home industri tahu)</t>
  </si>
  <si>
    <t>Program DMPA (biaya pendamping periode Desember  2017)</t>
  </si>
  <si>
    <t>Bantuan batu bata untuk Masjid</t>
  </si>
  <si>
    <t>Program DMPA (biaya pendamping 6 periode)</t>
  </si>
  <si>
    <t>Program DMPA (budidaya ikan air tawar)</t>
  </si>
  <si>
    <t>Bantuan dana kegiatan HUT Pramuka</t>
  </si>
  <si>
    <t>Bantuan Dana Kegiatan Idul Fitri 1438 H</t>
  </si>
  <si>
    <t>Bantuan pemakaian alat berat buldozer</t>
  </si>
  <si>
    <t>Bantuan dana kukerta UNBARI</t>
  </si>
  <si>
    <t>Bantuan material seng untuk Masjid Jami Al-Ula</t>
  </si>
  <si>
    <t>Bantuan material bangunan TK Lestari</t>
  </si>
  <si>
    <t>Bantuan dana duka tenaga kerja plantation</t>
  </si>
  <si>
    <t>Bantuan kostum/baju kudalumping dan jingganom</t>
  </si>
  <si>
    <t>Bantuan pemakaian alat berat exavator</t>
  </si>
  <si>
    <t>Bantuan pemakaian exavator</t>
  </si>
  <si>
    <t>Bantuan semen dan pasir untuk posyandu</t>
  </si>
  <si>
    <t>Bantuan semen untuk masjid Al-Muhajirin</t>
  </si>
  <si>
    <t>Bantuan material bangunan poskamling</t>
  </si>
  <si>
    <t>Pemakaian alat berat buldozer</t>
  </si>
  <si>
    <t>Bantuan peduli banjir</t>
  </si>
  <si>
    <t>Bantuan dana MTQ</t>
  </si>
  <si>
    <t>Servis Jalan</t>
  </si>
  <si>
    <t>Bantuan alat bulldozer servis jalan desa</t>
  </si>
  <si>
    <t>Bantuan bibit ikan lele</t>
  </si>
  <si>
    <t>Bantuan bibit itik petelur (DMPA)</t>
  </si>
  <si>
    <t>Bantuan Pakan 781-1 (DMPA)</t>
  </si>
  <si>
    <t>Bantuan Pakan 781-2 (DMPA)</t>
  </si>
  <si>
    <t>Bantuan Pakan 781-3 (DMPA)</t>
  </si>
  <si>
    <t>Bantuan pakan dedak halus untuk bebek petelur (DMPA)</t>
  </si>
  <si>
    <t>Bantuan pakan Konsentrat untuk bebek petelur (DMPA)</t>
  </si>
  <si>
    <t>Bantuan Pakan PF 800 (DMPA)</t>
  </si>
  <si>
    <t>Bantuan Pakan vitamin ikan (DMPA)</t>
  </si>
  <si>
    <t>Pembnagunan PUSKESDES</t>
  </si>
  <si>
    <t>Program DMPA (Jaring kerambah 2x3 untuk lele)</t>
  </si>
  <si>
    <t>Program DMPA (paku 2 inchi)</t>
  </si>
  <si>
    <t>Program DMPA (paku seng)</t>
  </si>
  <si>
    <t>Program DMPA (pupuk kandang untuk lele)</t>
  </si>
  <si>
    <t>Program DMPA (seng)</t>
  </si>
  <si>
    <t>Program DMPA (terpal sakura 4x6 untuk lele)</t>
  </si>
  <si>
    <t>Alat permainan edukatif PAUD Wilis Bakti</t>
  </si>
  <si>
    <t>Bantuan material bangunan Masjid Istiqomah</t>
  </si>
  <si>
    <t xml:space="preserve">Bantuan korban bencana kebakaran </t>
  </si>
  <si>
    <t>Program DMPA (broti 4 x 6)</t>
  </si>
  <si>
    <t>Program DMPA (broti 5 x 5)</t>
  </si>
  <si>
    <t>Program DMPA (Drum plastik 200 L)</t>
  </si>
  <si>
    <t>Program DMPA (jaring keramba 2m x 3m)</t>
  </si>
  <si>
    <t>Program DMPA (pakan ikan PAA88)</t>
  </si>
  <si>
    <t>Program DMPA (pakan ikan SPLA 12)</t>
  </si>
  <si>
    <t>Program DMPA (papan)</t>
  </si>
  <si>
    <t>Program DMPA (Pengawetan ubi - batu bata)</t>
  </si>
  <si>
    <t>Program DMPA (pengawetan ubi - jaring)</t>
  </si>
  <si>
    <t>Program DMPA (Pengawetan ubi - pasir)</t>
  </si>
  <si>
    <t>Program DMPA (Pengawetan ubi - PPN 10%)</t>
  </si>
  <si>
    <t>Program DMPA (Pengawetan ubi - seng)</t>
  </si>
  <si>
    <t>Program DMPA (plastik sheet 150cm x 0.12mm)</t>
  </si>
  <si>
    <t>Renovasi musholla jami'atul jannah (batu bata)</t>
  </si>
  <si>
    <t>Renovasi musholla jami'atul jannah (pasir)</t>
  </si>
  <si>
    <t>Renovasi musholla jami'atul jannah (PPN 10%)</t>
  </si>
  <si>
    <t>Renovasi musholla jami'atul jannah (semen)</t>
  </si>
  <si>
    <t>Renovasi musholla jami'atul jannah (sirtu)</t>
  </si>
  <si>
    <t>Bantuan bencana banjir</t>
  </si>
  <si>
    <t>Bantuan material bangunan Mushola Nurul Ikhlas</t>
  </si>
  <si>
    <t>Bantuan bibit lengkuas (DMPA)</t>
  </si>
  <si>
    <t>Bantuan bibit lengkuas (DMPA) KT. Mekar jaya</t>
  </si>
  <si>
    <t>Bantuan jaring pagar (DMPA)</t>
  </si>
  <si>
    <t>Bantuan paku untuk pembuatan pondok (DMPA)</t>
  </si>
  <si>
    <t>Bantuan racun Vista untuk holtikultura (DMPA)</t>
  </si>
  <si>
    <t>Program DMPA (bantuan bener)</t>
  </si>
  <si>
    <t>Program DMPA (bibit hortikultura)</t>
  </si>
  <si>
    <t>Program DMPA (bibit lengkuas diareal TK)</t>
  </si>
  <si>
    <t>Program DMPA (broti, broti, papan)</t>
  </si>
  <si>
    <t>Program DMPA (herbisida untuk hortikultura)</t>
  </si>
  <si>
    <t>Program DMPA (mulsa, seng, prabung)</t>
  </si>
  <si>
    <t>Program DMPA (NPK dan dolomit untuk hortikultura)</t>
  </si>
  <si>
    <t>Bantuan dana untuk kegiatan MTQ tingkat desa</t>
  </si>
  <si>
    <t>Bantuan pengadaan satu paket sumur bor</t>
  </si>
  <si>
    <t>Program DMPA (bibit hortikultura, NPK, dolomit)</t>
  </si>
  <si>
    <t>Program DMPA (bibit kelapa dan jaring pagar hortikultura)</t>
  </si>
  <si>
    <t>Program DMPA (mulsa untuk hortikultura)</t>
  </si>
  <si>
    <t>Program DMPA (pembayaran pendamping periode April 2017)</t>
  </si>
  <si>
    <t>Bantuan bibit ikan, kerambah, dan pakan untuk kolam Kantor Camat</t>
  </si>
  <si>
    <t>Bantuan penampungan sampah/tong sampah</t>
  </si>
  <si>
    <t>Bantuan servis jalan dan penimbunan jalan RT 30, 31</t>
  </si>
  <si>
    <t>Bantuan soun system untuk kelompok pengajian RT 28</t>
  </si>
  <si>
    <t>Bantuan biaya pengiriman khafilah MTQ</t>
  </si>
  <si>
    <t xml:space="preserve">Bantuan Mesin jahid untuk PKK Desa </t>
  </si>
  <si>
    <t xml:space="preserve">Perataan areal pembangunan SD dan pembukaan jalan menuju pemakaman umum </t>
  </si>
  <si>
    <t>Program DMPA (5 cangkul, 5 parang, 2 solo sprayer)</t>
  </si>
  <si>
    <t>Program DMPA (benih jagung hibrida)</t>
  </si>
  <si>
    <t>Program DMPA (benih kacang hijau)</t>
  </si>
  <si>
    <t>Program DMPA (benih kacang tanah)</t>
  </si>
  <si>
    <t>Program DMPA (biaya pendamping periode Nov  2017)</t>
  </si>
  <si>
    <t>Program DMPA (bibit lele)</t>
  </si>
  <si>
    <t>Program DMPA (bibit ikan lele)</t>
  </si>
  <si>
    <t>Program DMPA (home industri tempe)</t>
  </si>
  <si>
    <t>Program DMPA (pakan dan keramba)</t>
  </si>
  <si>
    <t>Bantuan tiang bendera untuk kantor camat Renah Mendaluh</t>
  </si>
  <si>
    <t>Material untuk pos keamanan (batu bata)</t>
  </si>
  <si>
    <t>Material untuk pos keamanan (besi behel)</t>
  </si>
  <si>
    <t>Bantuan material semen untuk Madrasah Al-Ikhlas</t>
  </si>
  <si>
    <t>Bantuan Camat Cup Renah Mendaluh</t>
  </si>
  <si>
    <t>Bantuan Seragam Sekolah Dasar untuk Kelompok SAD Bujang Itam</t>
  </si>
  <si>
    <t>Ketahanan pangan SAD (2 cangkul, 2 parang, 1 solo sprayer)</t>
  </si>
  <si>
    <t>Bantuan biaya penyelenggaraan khafilah MTQ</t>
  </si>
  <si>
    <t>Program DMPA (benih cabe)</t>
  </si>
  <si>
    <t>Program DMPA (benih kacang panjang)</t>
  </si>
  <si>
    <t>Program DMPA (benih melon)</t>
  </si>
  <si>
    <t>Program DMPA (benih pare)</t>
  </si>
  <si>
    <t>Program DMPA (benih semangka)</t>
  </si>
  <si>
    <t>Program DMPA (benih timun)</t>
  </si>
  <si>
    <t>Program DMPA (Biaya persiapan program)</t>
  </si>
  <si>
    <t>Program DMPA (gandasil daun)</t>
  </si>
  <si>
    <t>Program DMPA (garam dapur)</t>
  </si>
  <si>
    <t>Program DMPA (Herbicide Rol Up)</t>
  </si>
  <si>
    <t>Program DMPA (insektisida)</t>
  </si>
  <si>
    <t>Program DMPA (Jaring keramba)</t>
  </si>
  <si>
    <t>Program DMPA (Kapur pertanian/dolomit)</t>
  </si>
  <si>
    <t>Program DMPA (plastik mulsa)</t>
  </si>
  <si>
    <t>Program DMPA (pupuk KCL)</t>
  </si>
  <si>
    <t>Program DMPA (pupuk NPK)</t>
  </si>
  <si>
    <t>Program DMPA (pupuk TSP)</t>
  </si>
  <si>
    <t>Program DMPA (pupuk ZA)</t>
  </si>
  <si>
    <t>Program DMPA (Solo sprayer)</t>
  </si>
  <si>
    <t>Bantuan benih ikan nila (DMPA)</t>
  </si>
  <si>
    <t>Bantuan mesin pompa air (DMPA)</t>
  </si>
  <si>
    <t xml:space="preserve">Insentif bulanan pendamping program DMPA desa </t>
  </si>
  <si>
    <t>Obat-obatan untuk pertanian / Herbisida</t>
  </si>
  <si>
    <t>Program DMPA (bantuan herbisida)</t>
  </si>
  <si>
    <t>Program DMPA (bantuan kapur dolomite)</t>
  </si>
  <si>
    <t>Program DMPA (bibit kelapa hibrida)</t>
  </si>
  <si>
    <t>Program DMPA (herbisida erchapuron)</t>
  </si>
  <si>
    <t>Program DMPA (herbisida prima up)</t>
  </si>
  <si>
    <t>Program DMPA (jaring waring signet)</t>
  </si>
  <si>
    <t>Pemasangan Gorong-gorong jalan masyarakat Jl. 530</t>
  </si>
  <si>
    <t>Baju persatuan kelompok HHBK rotan kelompok Karya Mandiri</t>
  </si>
  <si>
    <t>Bantuan santunan dan sembako Anak yatim / 12 Org</t>
  </si>
  <si>
    <t>Bantuan seragam kader posyandu</t>
  </si>
  <si>
    <t>Bantuan dana kegiatan jambore PKK</t>
  </si>
  <si>
    <t xml:space="preserve">Bantuan honor guru ngaji </t>
  </si>
  <si>
    <t>Bantuan pembayaran Guru Ngaji  (Ustad) Periode Agustus 2017</t>
  </si>
  <si>
    <t>Bantuan pembayaran Guru Ngaji  (Ustad) Periode April 2017</t>
  </si>
  <si>
    <t>Bantuan pembayaran Guru Ngaji  (Ustad) Periode Februari 2017</t>
  </si>
  <si>
    <t>Bantuan pembayaran Guru Ngaji  (Ustad) Periode Januari 2017</t>
  </si>
  <si>
    <t>Bantuan pembayaran Guru Ngaji  (Ustad) Periode Juli 2017</t>
  </si>
  <si>
    <t>Bantuan pembayaran Guru Ngaji  (Ustad) Periode Juni 2017</t>
  </si>
  <si>
    <t>Bantuan pembayaran Guru Ngaji  (Ustad) Periode Maret 2017</t>
  </si>
  <si>
    <t>Bantuan pembayaran Guru Ngaji  (Ustad) Periode Mei 2017</t>
  </si>
  <si>
    <t>Bantuan pembayaran Guru Ngaji  (Ustad) Periode Oktober 2017</t>
  </si>
  <si>
    <t>Bantuan pembayaran Guru Ngaji  (Ustad) Periode September 2017</t>
  </si>
  <si>
    <t>Bantuan Pendidikan (periode Agustus 2017)</t>
  </si>
  <si>
    <t>Bantuan Pendidikan (periode April 2017)</t>
  </si>
  <si>
    <t>Bantuan Pendidikan (periode Februari 2017)</t>
  </si>
  <si>
    <t>Bantuan Pendidikan (periode Januari 2017)</t>
  </si>
  <si>
    <t>Bantuan Pendidikan (periode Juli 2017)</t>
  </si>
  <si>
    <t>Bantuan Pendidikan (periode Juni 2017)</t>
  </si>
  <si>
    <t>Bantuan Pendidikan (periode Maret 2017)</t>
  </si>
  <si>
    <t>Bantuan Pendidikan (periode Mei 2017)</t>
  </si>
  <si>
    <t>Bantuan Pendidikan (periode November 2017)</t>
  </si>
  <si>
    <t>Bantuan Pendidikan (periode Oktober 2017)</t>
  </si>
  <si>
    <t>Bantuan Pendidikan (periode September 2017)</t>
  </si>
  <si>
    <t>Kegiatan MTQ</t>
  </si>
  <si>
    <t>Bantuan dana untuk kegiatan MTQ Tingkat Kecamatan</t>
  </si>
  <si>
    <t>Bantuan material untuk lapangan volly srikaton</t>
  </si>
  <si>
    <t>Bantuan racun hama padi (DMPA)</t>
  </si>
  <si>
    <t>Bantuan sembako untuk anak yatim, tidak mampu, dan panti jompo</t>
  </si>
  <si>
    <t>Program DMPA (herbisida dan NPK untuk padi sawah)</t>
  </si>
  <si>
    <t>Program DMPA (Herbisida pembersihan sawah)</t>
  </si>
  <si>
    <t>Program DMPA (pengelolan sawah dengan hentraktor 12 ha)</t>
  </si>
  <si>
    <t>Program DMPA (plastik untuk padi sawah)</t>
  </si>
  <si>
    <t>Program DMPA (pupuk urea untuk padi sawah)</t>
  </si>
  <si>
    <t>Bantuan perawatan jalan dengan alat berat buldozer dan bomag</t>
  </si>
  <si>
    <t>Bantuan kegiatan turnamen sepak bola</t>
  </si>
  <si>
    <t>Bantuan servis jalan budiman menuju Desa Adi Jaya</t>
  </si>
  <si>
    <t>Perbaikan Jalan desa</t>
  </si>
  <si>
    <t>Bantuan alat berat exavator (persiapan lahan kompos)</t>
  </si>
  <si>
    <t>Bantuan alat berat untuk servis jalan desa</t>
  </si>
  <si>
    <t>Bantuan alat grader dan bomag (persiapan acara BBGRM)</t>
  </si>
  <si>
    <t>Bantuan baju seragam KUEP KT. Mekar Jaya</t>
  </si>
  <si>
    <t>Bantuan dana kegiatan BBGRM Tanjabbar</t>
  </si>
  <si>
    <t>Bantuan pembangunan masjid Al-Mukarromah (kayu cerucuk)</t>
  </si>
  <si>
    <t>Bantuan pembangunan masjid Al-Mukarromah (semen)</t>
  </si>
  <si>
    <t>Bantuan pembuatan pintu gerbang rumah kompos (baju seragam)</t>
  </si>
  <si>
    <t>Bantuan pembuatan pintu gerbang rumah kompos (batu bata)</t>
  </si>
  <si>
    <t>Bantuan pembuatan pintu gerbang rumah kompos (behel 8")</t>
  </si>
  <si>
    <t>Bantuan pembuatan pintu gerbang rumah kompos (helm safety)</t>
  </si>
  <si>
    <t>Bantuan pembuatan pintu gerbang rumah kompos (kawat ikat)</t>
  </si>
  <si>
    <t>Bantuan pembuatan pintu gerbang rumah kompos (pasir)</t>
  </si>
  <si>
    <t>Bantuan pembuatan pintu gerbang rumah kompos (semen)</t>
  </si>
  <si>
    <t>Program DMPA (bibit jahe)</t>
  </si>
  <si>
    <t>Program DMPA (domba betina)</t>
  </si>
  <si>
    <t>Program DMPA (domba jantan)</t>
  </si>
  <si>
    <t>Program DMPA (pakan ikan nila PF-1000)</t>
  </si>
  <si>
    <t>Program DMPA (pakan nila PF-800)</t>
  </si>
  <si>
    <t>Program DMPA (polybag untuk jahe)</t>
  </si>
  <si>
    <t>Program DMPA (pupuk kandang untuk jahe)</t>
  </si>
  <si>
    <t>Sekrap Jalan Desa</t>
  </si>
  <si>
    <t>Spanduk untuk acara BBGRM Tanjabbar</t>
  </si>
  <si>
    <t>Bantuan baju seragam KUEP KT. Mekar Tanjung</t>
  </si>
  <si>
    <t>Bantuan sarana dan prasarana Posyandu (kursi plastik)</t>
  </si>
  <si>
    <t>Bantuan sarana dan prasarana Posyandu (lemari arsip)</t>
  </si>
  <si>
    <t>Bantuan sarana dan prasarana Posyandu (meja kerja)</t>
  </si>
  <si>
    <t>Beasiswa untuk mahasiswa berprestasi</t>
  </si>
  <si>
    <t>Program DMPA ( Biaya pendamping periode Agustus 2017)</t>
  </si>
  <si>
    <t>Program DMPA ( Biaya pendamping periode Juli 2017)</t>
  </si>
  <si>
    <t>Program DMPA ( Pemeriksaan dan penyuntikan IB ke 12 Sapi)</t>
  </si>
  <si>
    <t>Program DMPA (pemeriksaan dan penyuntikan vitamin 3 ekor sapi bali betina)</t>
  </si>
  <si>
    <t>Bantuan besi nehel untuk untuk masjid jami atohirin</t>
  </si>
  <si>
    <t>Bantuan dana PORKAB Tanjabbar ke-III tahun 2017</t>
  </si>
  <si>
    <t>Bantuan kejuaraan grasstrack dan motorcross</t>
  </si>
  <si>
    <t>HUT RI (Pemuda Pancasila)</t>
  </si>
  <si>
    <t>Perbaikan jalan Kecamatan Tebing Tinggi</t>
  </si>
  <si>
    <t>Perbaikan jalan sekitar Kantor Camat Tebing Tinggi</t>
  </si>
  <si>
    <t>insentif honor tenaga pengajar MI Nurul Qolbi desa kelagian dusun teluk perupuk</t>
  </si>
  <si>
    <t>Bantuan alat berat penimbunan untuk pondasi Masjid Pesantren</t>
  </si>
  <si>
    <t xml:space="preserve">Bantuan dana perayaan Maulid Nabi Muhammad SAW dsn Teluk Pulai </t>
  </si>
  <si>
    <t>Bantuan dana untuk seleksi penerimaan perangkat desa yang baru</t>
  </si>
  <si>
    <t>Bantuan honor guru MI (Jan-April)</t>
  </si>
  <si>
    <t>Bantuan honor guru MI (Mei-Juli)</t>
  </si>
  <si>
    <t>Bantuan penimbunan dan servis jalan</t>
  </si>
  <si>
    <t xml:space="preserve">Bantuan siram jalan dusun kelagian baru </t>
  </si>
  <si>
    <t xml:space="preserve">Dana perayaan Isra' Mi'raj Nabi Muhammad Saw RT 09 dan 10 Rantau Panjang </t>
  </si>
  <si>
    <t>Penyiraman jalan Dsn. Kelagian Baru</t>
  </si>
  <si>
    <t>Program DMPA (benih cabai, jaring, polybag hortikultura)</t>
  </si>
  <si>
    <t>Program DMPA (mulsa, kep semprot, bibit kacang panjang)</t>
  </si>
  <si>
    <t>Program DMPA (pupuk dan racun)</t>
  </si>
  <si>
    <t>Kegiatan siram jalan Km 12 s/d km 18 (mobil HL 263 + HL 324)</t>
  </si>
  <si>
    <t>Alat permainan edukatif Sekolah minggu HKBP (ayunan)</t>
  </si>
  <si>
    <t>Alat permainan edukatif Sekolah minggu HKBP (jungkitan)</t>
  </si>
  <si>
    <t>Bantuan Alat berat servis jalan (perataan dan penimbunan batu latrik)</t>
  </si>
  <si>
    <t>Bantuan peringatan Hari Kartini</t>
  </si>
  <si>
    <t>Bantuan sapi betina</t>
  </si>
  <si>
    <t>Bantuan sosial fasilitas desa (cat minyak warna coklat)</t>
  </si>
  <si>
    <t>Bantuan sosial fasilitas desa (cat minyak warna cream)</t>
  </si>
  <si>
    <t>Bantuan sosial fasilitas desa (cat minyak warna hitam)</t>
  </si>
  <si>
    <t>Bantuan sosial fasilitas desa (cat minyak warna putih)</t>
  </si>
  <si>
    <t>Bantuan sosial fasilitas desa (kayu broti 5x7x4 m)</t>
  </si>
  <si>
    <t>Bantuan sosial fasilitas desa (kayu broti 8x10x4m)</t>
  </si>
  <si>
    <t>Bantuan sosial fasilitas desa (paku seng)</t>
  </si>
  <si>
    <t>Bantuan sosial fasilitas desa (papan 2x30x4 m)</t>
  </si>
  <si>
    <t>Bantuan sosial fasilitas desa (semen)</t>
  </si>
  <si>
    <t>Bantuan sosial fasilitas desa (seng)</t>
  </si>
  <si>
    <t>Rehab rumah pastori (gereja gerakan pentakosta)</t>
  </si>
  <si>
    <t>Bantuan program olahraga volley</t>
  </si>
  <si>
    <t>Kegiatan siram jalan Km 3 s/d km 8 (mobil HL 243 + Driver)</t>
  </si>
  <si>
    <t>Bantuan fasilitas sosial</t>
  </si>
  <si>
    <t>Bantuan MTQ ke-5 Tingkat Kelurahan Tebing Tinggi</t>
  </si>
  <si>
    <t>Bantuan natal GPIB Ekklesia</t>
  </si>
  <si>
    <t>Bantuan perlengkapan kantor camat Tebing Tinggi (Meja, kursi, sofa dan lemari arsip)</t>
  </si>
  <si>
    <t>Bantuan Tablig Akbar Haul Syekh Abdul Qodir Al Jaelani</t>
  </si>
  <si>
    <t>Camat Cup Tebing Tinggi</t>
  </si>
  <si>
    <t>Inventaris Madrasah Aliyah Swasta Fathul Ulum (Komputer &amp; Printer)</t>
  </si>
  <si>
    <t>Jambore PKK Tingkat Kabupaten Tanjabbar</t>
  </si>
  <si>
    <t>Penyiraman Jalan  Km 3 s/d Km 8 Desa Tebing Tinggi</t>
  </si>
  <si>
    <t>Perawatan Jalan</t>
  </si>
  <si>
    <t>Perbaikan dan penimbunan jalan ke lokasi MTQ dan ke Kantor Camat</t>
  </si>
  <si>
    <t>Perbaikan Jalan Kecamatan</t>
  </si>
  <si>
    <t>Perbaikan jalan KM. 4 menuju SDN 23 Tebing Tinggi</t>
  </si>
  <si>
    <t>Prakerin SMKN 1 Betara periode 06 Feb 2017 s/d 06 Mar 2017</t>
  </si>
  <si>
    <t>Prakerin SMKN 1 Betara periode 07 Mar 2017 s/d 07 Apr 2017</t>
  </si>
  <si>
    <t>Prakerin SMKN 1 Betara periode 10 Apr 2017 s/d 28 Apr 2017</t>
  </si>
  <si>
    <t>Satu set komputer, printer, dan stabilizer untuk MDTA Darul Elmi</t>
  </si>
  <si>
    <t>Survey dan diskusi siram jalan km 03 s/d 08</t>
  </si>
  <si>
    <t>Turnamen sepak bola tingkat SD tahun 2017</t>
  </si>
  <si>
    <t>Bantuan dana perayaan Maulid Nabi Muhammad SAW RT 10</t>
  </si>
  <si>
    <t>Bantuan Kegiatan MTQ Tingkat desa</t>
  </si>
  <si>
    <t>Dana perayaan Isra' Mi'raj Nabi Muhammad Saw RT. Teluk Pulai</t>
  </si>
  <si>
    <t>Pembuatan jalan masyarakat RT 18 RW 03</t>
  </si>
  <si>
    <t>Penyekrapan areal lapangan futsal</t>
  </si>
  <si>
    <t>Bantuan dana Turnamen Volley KNPI</t>
  </si>
  <si>
    <t>Bantuan dana untuk kostum badminton</t>
  </si>
  <si>
    <t>Bantuan pembuatan tapak Puskesdes</t>
  </si>
  <si>
    <t>Dana MTQ Pengirimkan khafilah</t>
  </si>
  <si>
    <t>Demplot sapi di BPPM</t>
  </si>
  <si>
    <t>Kegiatan festival anak sholeh Indonesi (FASI)</t>
  </si>
  <si>
    <t>Pelatihan Motivasi dan teknis usaha all desa program DMPA di Sungai Tapah</t>
  </si>
  <si>
    <t>Pelatihan Penertiban Administrasi Usaha di Sngai Tapah</t>
  </si>
  <si>
    <t>Penyiraman Jalan 100 Desa Kuala Dasal</t>
  </si>
  <si>
    <t>PKL Mahasiswa Univ. Atma Jaya Yogyakarta di Sungai Tapah</t>
  </si>
  <si>
    <t>Bantuan dana pembelian alat musik keroncong</t>
  </si>
  <si>
    <t>Bantuan pembangunan aula TK Al-Wahidah</t>
  </si>
  <si>
    <t>Bantuan honor guru TK Harapan Ibu (Jan-April)</t>
  </si>
  <si>
    <t>Bantuan honor guru TK Harapan Ibu (Mei-Juli)</t>
  </si>
  <si>
    <t>insentif honor tenaga pengajar TK harapan</t>
  </si>
  <si>
    <t>PT. WIRA KARYA SAKTI</t>
  </si>
  <si>
    <t xml:space="preserve">Kampung Baru </t>
  </si>
  <si>
    <t xml:space="preserve">Kayu Raja </t>
  </si>
  <si>
    <t>Kec. Batang Asam</t>
  </si>
  <si>
    <t>Panoban</t>
  </si>
  <si>
    <t>Penoban</t>
  </si>
  <si>
    <t>Rawa Medang</t>
  </si>
  <si>
    <t xml:space="preserve">Sri agung </t>
  </si>
  <si>
    <t xml:space="preserve">Sungai Badar </t>
  </si>
  <si>
    <t>Tanjung Bojo</t>
  </si>
  <si>
    <t>Dataran Pinang</t>
  </si>
  <si>
    <t>Kec. Betara</t>
  </si>
  <si>
    <t>Kec. Kuala Betara</t>
  </si>
  <si>
    <t>Lubuk Terentang</t>
  </si>
  <si>
    <t xml:space="preserve">Lubuk Terentang </t>
  </si>
  <si>
    <t>Mandala Jaya</t>
  </si>
  <si>
    <t>Muntialo</t>
  </si>
  <si>
    <t>Pangkal Duri</t>
  </si>
  <si>
    <t>Serdang Jaya</t>
  </si>
  <si>
    <t xml:space="preserve">Serdang Jaya </t>
  </si>
  <si>
    <t>Sri Menanti</t>
  </si>
  <si>
    <t>Sungai Gebar</t>
  </si>
  <si>
    <t>Sungai Gebar Barat</t>
  </si>
  <si>
    <t>Sungai Terap</t>
  </si>
  <si>
    <t>Tanjung Pasir</t>
  </si>
  <si>
    <t>Teluk Kulbi</t>
  </si>
  <si>
    <t>Terjun Gajah</t>
  </si>
  <si>
    <t>Kec. Bram Itam</t>
  </si>
  <si>
    <t>Selensen</t>
  </si>
  <si>
    <t>Kayu Raja</t>
  </si>
  <si>
    <t>Adipurwa</t>
  </si>
  <si>
    <t>Kec. Merlung</t>
  </si>
  <si>
    <t>Kel. Merlung</t>
  </si>
  <si>
    <t>Pinang Gading</t>
  </si>
  <si>
    <t>Tanjung Makmur</t>
  </si>
  <si>
    <t>Tanjung Paku</t>
  </si>
  <si>
    <t>Intan Jaya</t>
  </si>
  <si>
    <t>Karya Mukti</t>
  </si>
  <si>
    <t>Kemang Manis</t>
  </si>
  <si>
    <t>Lubuk Sebontan</t>
  </si>
  <si>
    <t>Pematang Balam</t>
  </si>
  <si>
    <t>Rantau Badak Lamo</t>
  </si>
  <si>
    <t>Sungai Muluk</t>
  </si>
  <si>
    <t>Sungai Papauh</t>
  </si>
  <si>
    <t>Karya Maju</t>
  </si>
  <si>
    <t>Parit Bilal</t>
  </si>
  <si>
    <t>Suak Samin</t>
  </si>
  <si>
    <t>Sungai Baung</t>
  </si>
  <si>
    <t>Bukit Bakar</t>
  </si>
  <si>
    <t xml:space="preserve">Cinta Adipurwa </t>
  </si>
  <si>
    <t>Kec. Renah Mendaluh</t>
  </si>
  <si>
    <t>Sungai Paur</t>
  </si>
  <si>
    <t>Sungai Rotan</t>
  </si>
  <si>
    <t xml:space="preserve">Sungai Rotan </t>
  </si>
  <si>
    <t>Tanah Tumbuh</t>
  </si>
  <si>
    <t>Kempas Jaya</t>
  </si>
  <si>
    <t xml:space="preserve">Kempas Jaya </t>
  </si>
  <si>
    <t>Lumahan</t>
  </si>
  <si>
    <t xml:space="preserve">Lumahan </t>
  </si>
  <si>
    <t>Margo Rukun</t>
  </si>
  <si>
    <t>Sungai Landak</t>
  </si>
  <si>
    <t>Sungai Rambai</t>
  </si>
  <si>
    <t>Sungsang</t>
  </si>
  <si>
    <t xml:space="preserve">Dataran kempas </t>
  </si>
  <si>
    <t>Delima</t>
  </si>
  <si>
    <t xml:space="preserve">Delima </t>
  </si>
  <si>
    <t>Kec. Tebing Tinggi</t>
  </si>
  <si>
    <t xml:space="preserve">Kelagian </t>
  </si>
  <si>
    <t>Prurwodadi</t>
  </si>
  <si>
    <t>Rantau Panjang RT 09</t>
  </si>
  <si>
    <t>Kec. Tungkal Ulu</t>
  </si>
  <si>
    <t>Kerintang</t>
  </si>
  <si>
    <t xml:space="preserve">ekonomi </t>
  </si>
  <si>
    <t>Desa Kampung Baru</t>
  </si>
  <si>
    <t>Desa Kayu Raja</t>
  </si>
  <si>
    <t>Desa Panoban</t>
  </si>
  <si>
    <t>Desa Rawa Medang</t>
  </si>
  <si>
    <t>Desa Rawang Kempas</t>
  </si>
  <si>
    <t>Desa Sri Agung</t>
  </si>
  <si>
    <t>Desa Sungai Badar</t>
  </si>
  <si>
    <t>Desa Tanjung Bojo</t>
  </si>
  <si>
    <t>Desa Dataran Pinang</t>
  </si>
  <si>
    <t>Desa Lubuk Terentang</t>
  </si>
  <si>
    <t>Desa Mandala Jaya</t>
  </si>
  <si>
    <t>Desa Muntialo</t>
  </si>
  <si>
    <t>Desa Pematang Buluh</t>
  </si>
  <si>
    <t>Desa Pematang Lumut</t>
  </si>
  <si>
    <t>Desa Serdang Jaya</t>
  </si>
  <si>
    <t>Dusun Sri Menanti</t>
  </si>
  <si>
    <t>Desa Sungai Gebar</t>
  </si>
  <si>
    <t>Desa Sungai Gebar Barat</t>
  </si>
  <si>
    <t>Desa Sungai Terap</t>
  </si>
  <si>
    <t>Desa Teluk Kulbi</t>
  </si>
  <si>
    <t>Desa Terjun Gajah</t>
  </si>
  <si>
    <t>Dea Kayu Raja</t>
  </si>
  <si>
    <t>Desa Adipurwa</t>
  </si>
  <si>
    <t xml:space="preserve">Bukit Harapan </t>
  </si>
  <si>
    <t xml:space="preserve">Desa Bukit Harapan </t>
  </si>
  <si>
    <t>Desa Pinang Gading</t>
  </si>
  <si>
    <t>Desa Tanjung Benanak</t>
  </si>
  <si>
    <t>Desa Tanjung Makmur</t>
  </si>
  <si>
    <t>Desa Tanjung Paku</t>
  </si>
  <si>
    <t>Desa Intan Jaya</t>
  </si>
  <si>
    <t>DesaKarya Mukti</t>
  </si>
  <si>
    <t>Desa Kemang Manis</t>
  </si>
  <si>
    <t>Desa Lubuk Sebontan</t>
  </si>
  <si>
    <t>Desa Pematang Balam</t>
  </si>
  <si>
    <t>Desa Pulau Pauh</t>
  </si>
  <si>
    <t>Desa Rantau Badak Lamo</t>
  </si>
  <si>
    <t>Desa Sungai Muluk</t>
  </si>
  <si>
    <t>Desa Sungai Papauh</t>
  </si>
  <si>
    <t>Desa Karya Maju</t>
  </si>
  <si>
    <t>Desa Parit Bilal</t>
  </si>
  <si>
    <t>Desa Suak Samin</t>
  </si>
  <si>
    <t>Desa Sungai Baung</t>
  </si>
  <si>
    <t>Desa Teluk Nilau</t>
  </si>
  <si>
    <t>Desa Bukit Bakar</t>
  </si>
  <si>
    <t xml:space="preserve">Desa Cinta Adipurwa </t>
  </si>
  <si>
    <t>Desa Cinta Damai</t>
  </si>
  <si>
    <t>Desa Lampisi</t>
  </si>
  <si>
    <t>Desa Sungai Paur</t>
  </si>
  <si>
    <t>Desa Sungai Rotan</t>
  </si>
  <si>
    <t>Desa Tanah Tumbuh</t>
  </si>
  <si>
    <t>Desa Kempas Jaya</t>
  </si>
  <si>
    <t>Desa Lumahan</t>
  </si>
  <si>
    <t>Desa Margo Rukun</t>
  </si>
  <si>
    <t>Desa Senyerang</t>
  </si>
  <si>
    <t>Desa Sungai Landak</t>
  </si>
  <si>
    <t>Desa Sungai Rambai</t>
  </si>
  <si>
    <t>Desa Sungsang</t>
  </si>
  <si>
    <t>Desa Teluk Ketapang</t>
  </si>
  <si>
    <t>Desa Adi Jaya</t>
  </si>
  <si>
    <t>Desa Brasau</t>
  </si>
  <si>
    <t>Desa Dataran Kempas</t>
  </si>
  <si>
    <t>Desa Kelagian</t>
  </si>
  <si>
    <t>Desa Prurwodadi</t>
  </si>
  <si>
    <t>Desa Sungai Keruh</t>
  </si>
  <si>
    <t>Desa Teluk Pengkah</t>
  </si>
  <si>
    <t>Desa Pematang Tembesu</t>
  </si>
  <si>
    <t>Desa Taman Raja</t>
  </si>
  <si>
    <t>Grand Total</t>
  </si>
  <si>
    <t>RUDI AGUNG AGRALAKSANA</t>
  </si>
  <si>
    <t>Pembuatan Tapak Madrasah</t>
  </si>
  <si>
    <t>Pembuatan Rumah Dinas Camat</t>
  </si>
  <si>
    <t>PT. RUDI AGUNG AGRALAKSANA</t>
  </si>
  <si>
    <t>PT. TRANSPORTASI GAS INDONESIA</t>
  </si>
  <si>
    <t>Pelatihan Masyarakat Untuk Budidaya Tanaman Hidroponik</t>
  </si>
  <si>
    <t>Sunatan Massal &amp; Public Awareness Program (Penyerahan Paket Sembako)</t>
  </si>
  <si>
    <t>Bantuan Meubeler SDN No. 88</t>
  </si>
  <si>
    <t>Bantuan Meubeler SDN No. 139</t>
  </si>
  <si>
    <t>Madrasah Raudhatul</t>
  </si>
  <si>
    <t xml:space="preserve">Perpustakaan SMA 1 Tungkal Ulu </t>
  </si>
  <si>
    <t>Bantuan Kursi Untuk Balai Desa Tanjung Tayas</t>
  </si>
  <si>
    <t>Bantuan Meubeler SDN No. 163</t>
  </si>
  <si>
    <t>Bantuan Keramik Untuk Mesjid Al Mttaqin</t>
  </si>
  <si>
    <t>Patunas</t>
  </si>
  <si>
    <t>Desa Semau</t>
  </si>
  <si>
    <t xml:space="preserve">Tungkal Ulu </t>
  </si>
  <si>
    <t>Warga Kurang Mampu</t>
  </si>
  <si>
    <t>SDN No 88 Desa Taman Raja</t>
  </si>
  <si>
    <t>SDN No 139 Desa P. Tembesu</t>
  </si>
  <si>
    <t>Madrasah Radhatul</t>
  </si>
  <si>
    <t>SMA 1 Tungkal Ulu</t>
  </si>
  <si>
    <t>Balai Desa Tanjung Tayas</t>
  </si>
  <si>
    <t>SDN 163 Desa Tanjung Tayas</t>
  </si>
  <si>
    <t>Masjid al- Muttaqin</t>
  </si>
  <si>
    <t>PT. CITRA KOPERASINDO TANI</t>
  </si>
  <si>
    <t>BANK JAMBI</t>
  </si>
  <si>
    <t>Bantuan Meubeler</t>
  </si>
  <si>
    <t>± 500 Unit</t>
  </si>
  <si>
    <t>Kab. Tnajab Barat</t>
  </si>
  <si>
    <t>PT. TGI</t>
  </si>
  <si>
    <t>Pembangunan PUSKESDES</t>
  </si>
  <si>
    <t>PT. LPPPI TAHUN 2017 HANYA MELAPORKAN TOTAL REALISASI SEBESAR Rp. 1.896.200.000</t>
  </si>
  <si>
    <t xml:space="preserve">MAKA DARI ITU TIDAK DAPAT DI PECAH PERBIDANG </t>
  </si>
  <si>
    <t>KET :</t>
  </si>
</sst>
</file>

<file path=xl/styles.xml><?xml version="1.0" encoding="utf-8"?>
<styleSheet xmlns="http://schemas.openxmlformats.org/spreadsheetml/2006/main">
  <numFmts count="6">
    <numFmt numFmtId="164" formatCode="_(&quot;Rp&quot;* #,##0_);_(&quot;Rp&quot;* \(#,##0\);_(&quot;Rp&quot;* &quot;-&quot;_);_(@_)"/>
    <numFmt numFmtId="165" formatCode="_(* #,##0_);_(* \(#,##0\);_(* &quot;-&quot;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([$Rp-421]* #,##0_);_([$Rp-421]* \(#,##0\);_([$Rp-421]* &quot;-&quot;_);_(@_)"/>
    <numFmt numFmtId="169" formatCode="[$Rp-421]#,##0"/>
  </numFmts>
  <fonts count="2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000000"/>
      <name val="Calibri"/>
      <family val="2"/>
      <charset val="204"/>
    </font>
    <font>
      <b/>
      <sz val="11"/>
      <color theme="0"/>
      <name val="Times New Roman"/>
      <family val="1"/>
    </font>
    <font>
      <b/>
      <sz val="16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Arial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0"/>
      <name val="Times New Roman"/>
      <family val="1"/>
    </font>
    <font>
      <b/>
      <sz val="11"/>
      <color theme="0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i/>
      <sz val="11"/>
      <color theme="1"/>
      <name val="Times New Roman"/>
      <family val="1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double">
        <color auto="1"/>
      </bottom>
      <diagonal/>
    </border>
    <border>
      <left/>
      <right style="double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ck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4506668294322"/>
      </top>
      <bottom style="double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/>
      <bottom/>
      <diagonal/>
    </border>
    <border>
      <left style="medium">
        <color indexed="64"/>
      </left>
      <right style="thin">
        <color theme="4" tint="0.399914548173467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4" tint="0.39991454817346722"/>
      </left>
      <right style="medium">
        <color indexed="64"/>
      </right>
      <top style="medium">
        <color indexed="64"/>
      </top>
      <bottom style="thin">
        <color theme="4" tint="0.39994506668294322"/>
      </bottom>
      <diagonal/>
    </border>
    <border>
      <left style="medium">
        <color indexed="64"/>
      </left>
      <right style="thin">
        <color theme="4" tint="0.39991454817346722"/>
      </right>
      <top style="thin">
        <color theme="4" tint="0.39994506668294322"/>
      </top>
      <bottom style="double">
        <color theme="4" tint="0.39994506668294322"/>
      </bottom>
      <diagonal/>
    </border>
    <border>
      <left style="thin">
        <color theme="4" tint="0.39991454817346722"/>
      </left>
      <right style="medium">
        <color indexed="64"/>
      </right>
      <top style="thin">
        <color theme="4" tint="0.39994506668294322"/>
      </top>
      <bottom style="double">
        <color theme="4" tint="0.39994506668294322"/>
      </bottom>
      <diagonal/>
    </border>
    <border>
      <left style="medium">
        <color indexed="64"/>
      </left>
      <right style="thin">
        <color theme="4" tint="0.39991454817346722"/>
      </right>
      <top/>
      <bottom/>
      <diagonal/>
    </border>
    <border>
      <left style="thin">
        <color theme="4" tint="0.3999145481734672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1454817346722"/>
      </right>
      <top style="medium">
        <color indexed="64"/>
      </top>
      <bottom style="medium">
        <color indexed="64"/>
      </bottom>
      <diagonal/>
    </border>
    <border>
      <left style="thin">
        <color theme="4" tint="0.39991454817346722"/>
      </left>
      <right style="thin">
        <color theme="4" tint="0.39991454817346722"/>
      </right>
      <top style="medium">
        <color indexed="64"/>
      </top>
      <bottom style="medium">
        <color indexed="64"/>
      </bottom>
      <diagonal/>
    </border>
    <border>
      <left style="thin">
        <color theme="4" tint="0.399914548173467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5">
    <xf numFmtId="0" fontId="0" fillId="0" borderId="0"/>
    <xf numFmtId="0" fontId="9" fillId="0" borderId="0"/>
    <xf numFmtId="165" fontId="13" fillId="0" borderId="0" applyFont="0" applyFill="0" applyBorder="0" applyAlignment="0" applyProtection="0"/>
    <xf numFmtId="0" fontId="15" fillId="0" borderId="0"/>
    <xf numFmtId="166" fontId="13" fillId="0" borderId="0" applyFont="0" applyFill="0" applyBorder="0" applyAlignment="0" applyProtection="0"/>
  </cellStyleXfs>
  <cellXfs count="41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/>
    </xf>
    <xf numFmtId="169" fontId="3" fillId="2" borderId="0" xfId="0" applyNumberFormat="1" applyFont="1" applyFill="1" applyAlignment="1">
      <alignment horizontal="left" vertical="top"/>
    </xf>
    <xf numFmtId="168" fontId="5" fillId="2" borderId="0" xfId="0" applyNumberFormat="1" applyFont="1" applyFill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vertical="top"/>
    </xf>
    <xf numFmtId="0" fontId="2" fillId="2" borderId="1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0" fontId="0" fillId="2" borderId="2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/>
    </xf>
    <xf numFmtId="0" fontId="0" fillId="2" borderId="0" xfId="0" applyFont="1" applyFill="1" applyAlignment="1">
      <alignment vertical="top" wrapText="1"/>
    </xf>
    <xf numFmtId="169" fontId="2" fillId="2" borderId="0" xfId="0" applyNumberFormat="1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0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/>
    </xf>
    <xf numFmtId="0" fontId="2" fillId="2" borderId="14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center" vertical="top"/>
    </xf>
    <xf numFmtId="0" fontId="2" fillId="2" borderId="2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0" fillId="2" borderId="29" xfId="0" applyFont="1" applyFill="1" applyBorder="1" applyAlignment="1">
      <alignment vertical="top" wrapText="1"/>
    </xf>
    <xf numFmtId="0" fontId="4" fillId="2" borderId="22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center" vertical="top"/>
    </xf>
    <xf numFmtId="0" fontId="4" fillId="2" borderId="29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vertical="top"/>
    </xf>
    <xf numFmtId="0" fontId="2" fillId="2" borderId="1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top"/>
    </xf>
    <xf numFmtId="0" fontId="0" fillId="0" borderId="1" xfId="0" applyBorder="1"/>
    <xf numFmtId="0" fontId="4" fillId="2" borderId="1" xfId="0" applyFont="1" applyFill="1" applyBorder="1" applyAlignment="1">
      <alignment horizontal="center" vertical="top" wrapText="1"/>
    </xf>
    <xf numFmtId="168" fontId="4" fillId="2" borderId="1" xfId="0" applyNumberFormat="1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/>
    </xf>
    <xf numFmtId="0" fontId="2" fillId="2" borderId="25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0" fillId="2" borderId="22" xfId="0" applyFont="1" applyFill="1" applyBorder="1" applyAlignment="1">
      <alignment horizontal="center" vertical="top" wrapText="1"/>
    </xf>
    <xf numFmtId="0" fontId="0" fillId="2" borderId="0" xfId="0" applyFont="1" applyFill="1" applyAlignment="1">
      <alignment horizontal="center" vertical="top" wrapText="1"/>
    </xf>
    <xf numFmtId="169" fontId="0" fillId="2" borderId="0" xfId="0" applyNumberFormat="1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169" fontId="2" fillId="2" borderId="0" xfId="0" applyNumberFormat="1" applyFont="1" applyFill="1" applyAlignment="1">
      <alignment horizontal="center" vertical="top" wrapText="1"/>
    </xf>
    <xf numFmtId="167" fontId="2" fillId="2" borderId="0" xfId="0" applyNumberFormat="1" applyFont="1" applyFill="1" applyAlignment="1">
      <alignment horizontal="center" vertical="top" wrapText="1"/>
    </xf>
    <xf numFmtId="0" fontId="6" fillId="2" borderId="0" xfId="0" applyFont="1" applyFill="1" applyBorder="1" applyAlignment="1">
      <alignment vertical="top" wrapText="1"/>
    </xf>
    <xf numFmtId="169" fontId="4" fillId="2" borderId="26" xfId="0" applyNumberFormat="1" applyFont="1" applyFill="1" applyBorder="1" applyAlignment="1">
      <alignment horizontal="left" vertical="top"/>
    </xf>
    <xf numFmtId="169" fontId="4" fillId="2" borderId="1" xfId="0" applyNumberFormat="1" applyFont="1" applyFill="1" applyBorder="1" applyAlignment="1">
      <alignment horizontal="left" vertical="top"/>
    </xf>
    <xf numFmtId="0" fontId="2" fillId="2" borderId="14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top" wrapText="1"/>
    </xf>
    <xf numFmtId="0" fontId="2" fillId="2" borderId="1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15" fontId="2" fillId="2" borderId="12" xfId="0" applyNumberFormat="1" applyFont="1" applyFill="1" applyBorder="1" applyAlignment="1">
      <alignment horizontal="center" vertical="center" wrapText="1"/>
    </xf>
    <xf numFmtId="15" fontId="2" fillId="2" borderId="19" xfId="0" applyNumberFormat="1" applyFont="1" applyFill="1" applyBorder="1" applyAlignment="1">
      <alignment horizontal="center" vertical="center" wrapText="1"/>
    </xf>
    <xf numFmtId="15" fontId="2" fillId="2" borderId="16" xfId="0" applyNumberFormat="1" applyFont="1" applyFill="1" applyBorder="1" applyAlignment="1">
      <alignment horizontal="center" vertical="center" wrapText="1"/>
    </xf>
    <xf numFmtId="15" fontId="2" fillId="2" borderId="12" xfId="0" quotePrefix="1" applyNumberFormat="1" applyFont="1" applyFill="1" applyBorder="1" applyAlignment="1">
      <alignment horizontal="center" vertical="center" wrapText="1"/>
    </xf>
    <xf numFmtId="15" fontId="2" fillId="2" borderId="20" xfId="0" applyNumberFormat="1" applyFont="1" applyFill="1" applyBorder="1" applyAlignment="1">
      <alignment horizontal="center" vertical="center" wrapText="1"/>
    </xf>
    <xf numFmtId="15" fontId="2" fillId="2" borderId="24" xfId="0" applyNumberFormat="1" applyFont="1" applyFill="1" applyBorder="1" applyAlignment="1">
      <alignment horizontal="center" vertical="center" wrapText="1"/>
    </xf>
    <xf numFmtId="15" fontId="2" fillId="2" borderId="24" xfId="0" quotePrefix="1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left" vertical="top"/>
    </xf>
    <xf numFmtId="168" fontId="6" fillId="2" borderId="3" xfId="0" applyNumberFormat="1" applyFont="1" applyFill="1" applyBorder="1" applyAlignment="1">
      <alignment horizontal="left" vertical="top"/>
    </xf>
    <xf numFmtId="168" fontId="2" fillId="2" borderId="1" xfId="0" applyNumberFormat="1" applyFont="1" applyFill="1" applyBorder="1" applyAlignment="1">
      <alignment horizontal="left" vertical="top"/>
    </xf>
    <xf numFmtId="168" fontId="6" fillId="2" borderId="1" xfId="0" applyNumberFormat="1" applyFont="1" applyFill="1" applyBorder="1" applyAlignment="1">
      <alignment horizontal="left" vertical="top"/>
    </xf>
    <xf numFmtId="168" fontId="2" fillId="2" borderId="15" xfId="0" applyNumberFormat="1" applyFont="1" applyFill="1" applyBorder="1" applyAlignment="1">
      <alignment horizontal="left" vertical="top"/>
    </xf>
    <xf numFmtId="168" fontId="6" fillId="2" borderId="15" xfId="0" applyNumberFormat="1" applyFont="1" applyFill="1" applyBorder="1" applyAlignment="1">
      <alignment horizontal="left" vertical="top"/>
    </xf>
    <xf numFmtId="168" fontId="2" fillId="2" borderId="2" xfId="0" applyNumberFormat="1" applyFont="1" applyFill="1" applyBorder="1" applyAlignment="1">
      <alignment horizontal="left" vertical="top"/>
    </xf>
    <xf numFmtId="168" fontId="2" fillId="2" borderId="14" xfId="0" applyNumberFormat="1" applyFont="1" applyFill="1" applyBorder="1" applyAlignment="1">
      <alignment horizontal="left" vertical="top"/>
    </xf>
    <xf numFmtId="168" fontId="6" fillId="2" borderId="14" xfId="0" applyNumberFormat="1" applyFont="1" applyFill="1" applyBorder="1" applyAlignment="1">
      <alignment horizontal="left" vertical="top"/>
    </xf>
    <xf numFmtId="168" fontId="2" fillId="2" borderId="25" xfId="0" applyNumberFormat="1" applyFont="1" applyFill="1" applyBorder="1" applyAlignment="1">
      <alignment horizontal="left" vertical="top"/>
    </xf>
    <xf numFmtId="168" fontId="8" fillId="2" borderId="25" xfId="0" applyNumberFormat="1" applyFont="1" applyFill="1" applyBorder="1" applyAlignment="1">
      <alignment horizontal="left" vertical="top"/>
    </xf>
    <xf numFmtId="168" fontId="7" fillId="2" borderId="25" xfId="0" applyNumberFormat="1" applyFont="1" applyFill="1" applyBorder="1" applyAlignment="1">
      <alignment horizontal="left" vertical="top"/>
    </xf>
    <xf numFmtId="168" fontId="2" fillId="2" borderId="0" xfId="0" applyNumberFormat="1" applyFont="1" applyFill="1" applyAlignment="1">
      <alignment horizontal="left" vertical="top"/>
    </xf>
    <xf numFmtId="168" fontId="6" fillId="2" borderId="0" xfId="0" applyNumberFormat="1" applyFont="1" applyFill="1" applyAlignment="1">
      <alignment horizontal="left" vertical="top"/>
    </xf>
    <xf numFmtId="0" fontId="4" fillId="2" borderId="17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15" fontId="2" fillId="2" borderId="28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top" wrapText="1"/>
    </xf>
    <xf numFmtId="15" fontId="2" fillId="2" borderId="12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top"/>
    </xf>
    <xf numFmtId="0" fontId="2" fillId="2" borderId="33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center" vertical="top" wrapText="1"/>
    </xf>
    <xf numFmtId="168" fontId="2" fillId="2" borderId="33" xfId="0" applyNumberFormat="1" applyFont="1" applyFill="1" applyBorder="1" applyAlignment="1">
      <alignment horizontal="left" vertical="top"/>
    </xf>
    <xf numFmtId="168" fontId="6" fillId="2" borderId="33" xfId="0" applyNumberFormat="1" applyFont="1" applyFill="1" applyBorder="1" applyAlignment="1">
      <alignment horizontal="left" vertical="top"/>
    </xf>
    <xf numFmtId="15" fontId="2" fillId="2" borderId="34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top"/>
    </xf>
    <xf numFmtId="0" fontId="2" fillId="2" borderId="33" xfId="0" applyFont="1" applyFill="1" applyBorder="1" applyAlignment="1">
      <alignment vertical="top" wrapText="1"/>
    </xf>
    <xf numFmtId="168" fontId="10" fillId="2" borderId="0" xfId="0" applyNumberFormat="1" applyFont="1" applyFill="1" applyAlignment="1">
      <alignment horizontal="left" vertical="top"/>
    </xf>
    <xf numFmtId="0" fontId="4" fillId="2" borderId="39" xfId="0" applyFont="1" applyFill="1" applyBorder="1" applyAlignment="1">
      <alignment horizontal="left" vertical="top" wrapText="1"/>
    </xf>
    <xf numFmtId="0" fontId="6" fillId="2" borderId="39" xfId="0" applyFont="1" applyFill="1" applyBorder="1" applyAlignment="1">
      <alignment vertical="top" wrapText="1"/>
    </xf>
    <xf numFmtId="15" fontId="2" fillId="2" borderId="19" xfId="0" quotePrefix="1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left" vertical="top" wrapText="1"/>
    </xf>
    <xf numFmtId="15" fontId="2" fillId="2" borderId="19" xfId="0" applyNumberFormat="1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top" wrapText="1"/>
    </xf>
    <xf numFmtId="15" fontId="2" fillId="2" borderId="16" xfId="0" quotePrefix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168" fontId="6" fillId="2" borderId="2" xfId="0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15" fontId="2" fillId="2" borderId="20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8" fontId="2" fillId="2" borderId="5" xfId="0" applyNumberFormat="1" applyFont="1" applyFill="1" applyBorder="1" applyAlignment="1">
      <alignment horizontal="left" vertical="top"/>
    </xf>
    <xf numFmtId="168" fontId="6" fillId="2" borderId="5" xfId="0" applyNumberFormat="1" applyFont="1" applyFill="1" applyBorder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15" fontId="2" fillId="2" borderId="41" xfId="0" quotePrefix="1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165" fontId="2" fillId="0" borderId="33" xfId="2" applyFont="1" applyBorder="1" applyAlignment="1">
      <alignment wrapText="1"/>
    </xf>
    <xf numFmtId="165" fontId="2" fillId="0" borderId="1" xfId="2" applyFont="1" applyBorder="1"/>
    <xf numFmtId="165" fontId="2" fillId="0" borderId="1" xfId="2" applyFont="1" applyBorder="1" applyAlignment="1">
      <alignment wrapText="1"/>
    </xf>
    <xf numFmtId="165" fontId="2" fillId="0" borderId="15" xfId="2" applyFont="1" applyBorder="1" applyAlignment="1">
      <alignment wrapText="1"/>
    </xf>
    <xf numFmtId="165" fontId="2" fillId="0" borderId="15" xfId="2" applyFont="1" applyBorder="1"/>
    <xf numFmtId="165" fontId="2" fillId="0" borderId="33" xfId="2" applyFont="1" applyBorder="1"/>
    <xf numFmtId="0" fontId="4" fillId="2" borderId="11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168" fontId="2" fillId="2" borderId="5" xfId="0" applyNumberFormat="1" applyFont="1" applyFill="1" applyBorder="1" applyAlignment="1">
      <alignment horizontal="left" vertical="top" wrapText="1"/>
    </xf>
    <xf numFmtId="168" fontId="6" fillId="2" borderId="5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68" fontId="2" fillId="2" borderId="2" xfId="0" applyNumberFormat="1" applyFont="1" applyFill="1" applyBorder="1" applyAlignment="1">
      <alignment horizontal="left" vertical="top" wrapText="1"/>
    </xf>
    <xf numFmtId="168" fontId="6" fillId="2" borderId="2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165" fontId="2" fillId="0" borderId="5" xfId="2" applyFont="1" applyBorder="1" applyAlignment="1">
      <alignment wrapText="1"/>
    </xf>
    <xf numFmtId="0" fontId="2" fillId="2" borderId="15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15" fontId="2" fillId="2" borderId="41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top" wrapText="1"/>
    </xf>
    <xf numFmtId="168" fontId="6" fillId="2" borderId="25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14" fillId="0" borderId="1" xfId="3" applyFont="1" applyFill="1" applyBorder="1" applyAlignment="1">
      <alignment horizontal="left" vertical="center" wrapText="1"/>
    </xf>
    <xf numFmtId="168" fontId="4" fillId="2" borderId="3" xfId="0" applyNumberFormat="1" applyFont="1" applyFill="1" applyBorder="1" applyAlignment="1">
      <alignment horizontal="left" vertical="top"/>
    </xf>
    <xf numFmtId="0" fontId="16" fillId="0" borderId="38" xfId="0" applyFont="1" applyBorder="1" applyAlignment="1">
      <alignment horizontal="left" vertical="top" wrapText="1"/>
    </xf>
    <xf numFmtId="0" fontId="16" fillId="0" borderId="43" xfId="0" applyFont="1" applyBorder="1" applyAlignment="1">
      <alignment horizontal="left" vertical="top" wrapText="1"/>
    </xf>
    <xf numFmtId="0" fontId="16" fillId="0" borderId="44" xfId="0" applyFont="1" applyBorder="1" applyAlignment="1">
      <alignment horizontal="left" vertical="top" wrapText="1"/>
    </xf>
    <xf numFmtId="0" fontId="17" fillId="0" borderId="38" xfId="0" applyFont="1" applyBorder="1" applyAlignment="1">
      <alignment horizontal="center" vertical="top"/>
    </xf>
    <xf numFmtId="0" fontId="17" fillId="0" borderId="38" xfId="0" applyFont="1" applyBorder="1" applyAlignment="1">
      <alignment horizontal="center" vertical="top" wrapText="1"/>
    </xf>
    <xf numFmtId="0" fontId="17" fillId="0" borderId="43" xfId="0" applyFont="1" applyBorder="1" applyAlignment="1">
      <alignment horizontal="center" vertical="top"/>
    </xf>
    <xf numFmtId="0" fontId="17" fillId="0" borderId="43" xfId="0" applyFont="1" applyBorder="1" applyAlignment="1">
      <alignment horizontal="center" vertical="top" wrapText="1"/>
    </xf>
    <xf numFmtId="0" fontId="17" fillId="0" borderId="45" xfId="0" applyFont="1" applyBorder="1" applyAlignment="1">
      <alignment horizontal="center" vertical="top" wrapText="1"/>
    </xf>
    <xf numFmtId="0" fontId="16" fillId="0" borderId="45" xfId="0" applyFont="1" applyBorder="1" applyAlignment="1">
      <alignment horizontal="left" vertical="top" wrapText="1"/>
    </xf>
    <xf numFmtId="0" fontId="16" fillId="0" borderId="46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4" fillId="2" borderId="36" xfId="0" applyFont="1" applyFill="1" applyBorder="1" applyAlignment="1">
      <alignment horizontal="center" vertical="top"/>
    </xf>
    <xf numFmtId="0" fontId="4" fillId="2" borderId="42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165" fontId="2" fillId="0" borderId="3" xfId="2" applyFont="1" applyBorder="1" applyAlignment="1">
      <alignment wrapText="1"/>
    </xf>
    <xf numFmtId="165" fontId="2" fillId="0" borderId="3" xfId="2" applyFont="1" applyBorder="1"/>
    <xf numFmtId="0" fontId="2" fillId="0" borderId="15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/>
    </xf>
    <xf numFmtId="165" fontId="2" fillId="0" borderId="2" xfId="2" applyFont="1" applyBorder="1" applyAlignment="1">
      <alignment wrapText="1"/>
    </xf>
    <xf numFmtId="0" fontId="4" fillId="2" borderId="47" xfId="0" applyFont="1" applyFill="1" applyBorder="1" applyAlignment="1">
      <alignment horizontal="left" vertical="top" wrapText="1"/>
    </xf>
    <xf numFmtId="0" fontId="14" fillId="0" borderId="15" xfId="3" applyFont="1" applyFill="1" applyBorder="1" applyAlignment="1">
      <alignment horizontal="left" vertical="center" wrapText="1"/>
    </xf>
    <xf numFmtId="0" fontId="14" fillId="0" borderId="33" xfId="3" applyFont="1" applyFill="1" applyBorder="1" applyAlignment="1">
      <alignment horizontal="left" vertical="center" wrapText="1"/>
    </xf>
    <xf numFmtId="0" fontId="16" fillId="0" borderId="48" xfId="0" applyFont="1" applyBorder="1" applyAlignment="1">
      <alignment horizontal="left" vertical="top" wrapText="1"/>
    </xf>
    <xf numFmtId="0" fontId="17" fillId="0" borderId="48" xfId="0" applyFont="1" applyBorder="1" applyAlignment="1">
      <alignment horizontal="center" vertical="top"/>
    </xf>
    <xf numFmtId="0" fontId="14" fillId="2" borderId="3" xfId="0" applyFont="1" applyFill="1" applyBorder="1" applyAlignment="1">
      <alignment vertical="center" wrapText="1"/>
    </xf>
    <xf numFmtId="0" fontId="16" fillId="0" borderId="49" xfId="0" applyFont="1" applyBorder="1" applyAlignment="1">
      <alignment horizontal="left" vertical="top" wrapText="1"/>
    </xf>
    <xf numFmtId="0" fontId="17" fillId="0" borderId="49" xfId="0" applyFont="1" applyBorder="1" applyAlignment="1">
      <alignment horizontal="center" vertical="top"/>
    </xf>
    <xf numFmtId="0" fontId="2" fillId="2" borderId="25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6" fillId="2" borderId="3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0" borderId="17" xfId="0" applyFont="1" applyBorder="1" applyAlignment="1">
      <alignment horizontal="center" vertical="center"/>
    </xf>
    <xf numFmtId="168" fontId="2" fillId="2" borderId="17" xfId="0" applyNumberFormat="1" applyFont="1" applyFill="1" applyBorder="1" applyAlignment="1">
      <alignment horizontal="left" vertical="top"/>
    </xf>
    <xf numFmtId="168" fontId="6" fillId="2" borderId="17" xfId="0" applyNumberFormat="1" applyFont="1" applyFill="1" applyBorder="1" applyAlignment="1">
      <alignment horizontal="left" vertical="top"/>
    </xf>
    <xf numFmtId="0" fontId="2" fillId="0" borderId="17" xfId="0" applyFont="1" applyBorder="1" applyAlignment="1">
      <alignment horizontal="left" vertical="center"/>
    </xf>
    <xf numFmtId="15" fontId="2" fillId="2" borderId="50" xfId="0" quotePrefix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7" fillId="0" borderId="44" xfId="0" applyFont="1" applyBorder="1" applyAlignment="1">
      <alignment horizontal="center" vertical="top"/>
    </xf>
    <xf numFmtId="0" fontId="14" fillId="2" borderId="3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top"/>
    </xf>
    <xf numFmtId="0" fontId="2" fillId="0" borderId="33" xfId="0" applyFont="1" applyBorder="1" applyAlignment="1">
      <alignment vertical="center" wrapText="1"/>
    </xf>
    <xf numFmtId="0" fontId="2" fillId="0" borderId="33" xfId="0" applyFont="1" applyBorder="1" applyAlignment="1">
      <alignment horizontal="left" vertical="center"/>
    </xf>
    <xf numFmtId="15" fontId="2" fillId="2" borderId="34" xfId="0" quotePrefix="1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wrapText="1"/>
    </xf>
    <xf numFmtId="0" fontId="2" fillId="0" borderId="15" xfId="0" applyFont="1" applyBorder="1" applyAlignment="1">
      <alignment horizontal="left"/>
    </xf>
    <xf numFmtId="0" fontId="4" fillId="2" borderId="14" xfId="0" applyFont="1" applyFill="1" applyBorder="1" applyAlignment="1">
      <alignment horizontal="left" vertical="top" wrapText="1"/>
    </xf>
    <xf numFmtId="0" fontId="16" fillId="0" borderId="53" xfId="0" applyFont="1" applyBorder="1" applyAlignment="1">
      <alignment horizontal="left" vertical="top" wrapText="1"/>
    </xf>
    <xf numFmtId="0" fontId="17" fillId="0" borderId="53" xfId="0" applyFont="1" applyBorder="1" applyAlignment="1">
      <alignment horizontal="center" vertical="top"/>
    </xf>
    <xf numFmtId="0" fontId="14" fillId="2" borderId="2" xfId="0" applyFont="1" applyFill="1" applyBorder="1" applyAlignment="1">
      <alignment vertical="center" wrapText="1"/>
    </xf>
    <xf numFmtId="168" fontId="2" fillId="2" borderId="0" xfId="0" applyNumberFormat="1" applyFont="1" applyFill="1" applyAlignment="1">
      <alignment horizontal="left" vertical="top" wrapText="1"/>
    </xf>
    <xf numFmtId="164" fontId="2" fillId="2" borderId="0" xfId="0" applyNumberFormat="1" applyFont="1" applyFill="1" applyAlignment="1">
      <alignment horizontal="left" vertical="top" wrapText="1"/>
    </xf>
    <xf numFmtId="0" fontId="18" fillId="2" borderId="11" xfId="0" applyFont="1" applyFill="1" applyBorder="1" applyAlignment="1">
      <alignment horizontal="center" vertical="top"/>
    </xf>
    <xf numFmtId="0" fontId="18" fillId="2" borderId="0" xfId="0" applyFont="1" applyFill="1" applyBorder="1" applyAlignment="1">
      <alignment horizontal="left" vertical="top" wrapText="1"/>
    </xf>
    <xf numFmtId="0" fontId="16" fillId="0" borderId="25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center" vertical="top"/>
    </xf>
    <xf numFmtId="168" fontId="0" fillId="2" borderId="0" xfId="0" applyNumberFormat="1" applyFont="1" applyFill="1" applyAlignment="1">
      <alignment horizontal="center" vertical="top" wrapText="1"/>
    </xf>
    <xf numFmtId="168" fontId="19" fillId="2" borderId="0" xfId="0" applyNumberFormat="1" applyFont="1" applyFill="1" applyAlignment="1">
      <alignment horizontal="left" vertical="top"/>
    </xf>
    <xf numFmtId="0" fontId="18" fillId="2" borderId="27" xfId="0" applyFont="1" applyFill="1" applyBorder="1" applyAlignment="1">
      <alignment horizontal="center" vertical="top"/>
    </xf>
    <xf numFmtId="0" fontId="18" fillId="2" borderId="22" xfId="0" applyFont="1" applyFill="1" applyBorder="1" applyAlignment="1">
      <alignment horizontal="left" vertical="top" wrapText="1"/>
    </xf>
    <xf numFmtId="0" fontId="18" fillId="2" borderId="36" xfId="0" applyFont="1" applyFill="1" applyBorder="1" applyAlignment="1">
      <alignment horizontal="center" vertical="top"/>
    </xf>
    <xf numFmtId="0" fontId="18" fillId="2" borderId="37" xfId="0" applyFont="1" applyFill="1" applyBorder="1" applyAlignment="1">
      <alignment vertical="top" wrapText="1"/>
    </xf>
    <xf numFmtId="0" fontId="17" fillId="0" borderId="25" xfId="0" applyFont="1" applyBorder="1" applyAlignment="1">
      <alignment horizontal="center" vertical="top" wrapText="1"/>
    </xf>
    <xf numFmtId="0" fontId="4" fillId="2" borderId="17" xfId="0" applyFont="1" applyFill="1" applyBorder="1" applyAlignment="1">
      <alignment horizontal="left" vertical="top" wrapText="1"/>
    </xf>
    <xf numFmtId="0" fontId="2" fillId="2" borderId="5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/>
    </xf>
    <xf numFmtId="168" fontId="0" fillId="2" borderId="0" xfId="0" applyNumberFormat="1" applyFont="1" applyFill="1" applyAlignment="1">
      <alignment vertical="top" wrapText="1"/>
    </xf>
    <xf numFmtId="0" fontId="14" fillId="2" borderId="0" xfId="0" applyFont="1" applyFill="1" applyAlignment="1">
      <alignment vertical="top"/>
    </xf>
    <xf numFmtId="164" fontId="14" fillId="2" borderId="0" xfId="0" applyNumberFormat="1" applyFont="1" applyFill="1" applyAlignment="1">
      <alignment vertical="top"/>
    </xf>
    <xf numFmtId="0" fontId="21" fillId="2" borderId="0" xfId="0" applyFont="1" applyFill="1" applyAlignment="1">
      <alignment vertical="top"/>
    </xf>
    <xf numFmtId="164" fontId="21" fillId="2" borderId="0" xfId="0" applyNumberFormat="1" applyFont="1" applyFill="1" applyAlignment="1">
      <alignment vertical="top"/>
    </xf>
    <xf numFmtId="164" fontId="22" fillId="0" borderId="0" xfId="0" applyNumberFormat="1" applyFont="1" applyBorder="1"/>
    <xf numFmtId="164" fontId="0" fillId="2" borderId="0" xfId="0" applyNumberFormat="1" applyFont="1" applyFill="1" applyAlignment="1">
      <alignment vertical="top" wrapText="1"/>
    </xf>
    <xf numFmtId="164" fontId="2" fillId="2" borderId="0" xfId="0" applyNumberFormat="1" applyFont="1" applyFill="1" applyAlignment="1">
      <alignment horizontal="center" vertical="top" wrapText="1"/>
    </xf>
    <xf numFmtId="0" fontId="23" fillId="2" borderId="0" xfId="0" applyFont="1" applyFill="1"/>
    <xf numFmtId="0" fontId="24" fillId="2" borderId="0" xfId="0" applyFont="1" applyFill="1" applyAlignment="1">
      <alignment horizontal="center" vertical="center"/>
    </xf>
    <xf numFmtId="168" fontId="14" fillId="2" borderId="0" xfId="0" applyNumberFormat="1" applyFont="1" applyFill="1" applyAlignment="1">
      <alignment vertical="top"/>
    </xf>
    <xf numFmtId="0" fontId="14" fillId="2" borderId="0" xfId="0" applyFont="1" applyFill="1" applyAlignment="1">
      <alignment vertical="top" wrapText="1"/>
    </xf>
    <xf numFmtId="0" fontId="14" fillId="2" borderId="0" xfId="0" applyFont="1" applyFill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9" fontId="3" fillId="2" borderId="0" xfId="0" applyNumberFormat="1" applyFont="1" applyFill="1" applyAlignment="1">
      <alignment horizontal="center" vertical="center"/>
    </xf>
    <xf numFmtId="169" fontId="4" fillId="2" borderId="26" xfId="0" applyNumberFormat="1" applyFont="1" applyFill="1" applyBorder="1" applyAlignment="1">
      <alignment horizontal="center" vertical="center"/>
    </xf>
    <xf numFmtId="169" fontId="4" fillId="2" borderId="1" xfId="0" applyNumberFormat="1" applyFont="1" applyFill="1" applyBorder="1" applyAlignment="1">
      <alignment horizontal="center" vertical="center"/>
    </xf>
    <xf numFmtId="168" fontId="2" fillId="2" borderId="3" xfId="0" applyNumberFormat="1" applyFont="1" applyFill="1" applyBorder="1" applyAlignment="1">
      <alignment horizontal="center" vertical="center"/>
    </xf>
    <xf numFmtId="168" fontId="2" fillId="2" borderId="1" xfId="0" applyNumberFormat="1" applyFont="1" applyFill="1" applyBorder="1" applyAlignment="1">
      <alignment horizontal="center" vertical="center"/>
    </xf>
    <xf numFmtId="168" fontId="2" fillId="2" borderId="15" xfId="0" applyNumberFormat="1" applyFont="1" applyFill="1" applyBorder="1" applyAlignment="1">
      <alignment horizontal="center" vertical="center"/>
    </xf>
    <xf numFmtId="168" fontId="2" fillId="2" borderId="2" xfId="0" applyNumberFormat="1" applyFont="1" applyFill="1" applyBorder="1" applyAlignment="1">
      <alignment horizontal="center" vertical="center"/>
    </xf>
    <xf numFmtId="168" fontId="2" fillId="2" borderId="33" xfId="0" applyNumberFormat="1" applyFont="1" applyFill="1" applyBorder="1" applyAlignment="1">
      <alignment horizontal="center" vertical="center"/>
    </xf>
    <xf numFmtId="168" fontId="2" fillId="2" borderId="14" xfId="0" applyNumberFormat="1" applyFont="1" applyFill="1" applyBorder="1" applyAlignment="1">
      <alignment horizontal="center" vertical="center"/>
    </xf>
    <xf numFmtId="168" fontId="2" fillId="2" borderId="5" xfId="0" applyNumberFormat="1" applyFont="1" applyFill="1" applyBorder="1" applyAlignment="1">
      <alignment horizontal="center"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2" xfId="0" applyNumberFormat="1" applyFont="1" applyFill="1" applyBorder="1" applyAlignment="1">
      <alignment horizontal="center" vertical="center" wrapText="1"/>
    </xf>
    <xf numFmtId="164" fontId="2" fillId="0" borderId="1" xfId="4" applyNumberFormat="1" applyFont="1" applyBorder="1" applyAlignment="1">
      <alignment horizontal="center" vertical="center"/>
    </xf>
    <xf numFmtId="168" fontId="2" fillId="2" borderId="25" xfId="0" applyNumberFormat="1" applyFont="1" applyFill="1" applyBorder="1" applyAlignment="1">
      <alignment horizontal="center" vertical="center"/>
    </xf>
    <xf numFmtId="168" fontId="8" fillId="2" borderId="25" xfId="0" applyNumberFormat="1" applyFont="1" applyFill="1" applyBorder="1" applyAlignment="1">
      <alignment horizontal="center" vertical="center"/>
    </xf>
    <xf numFmtId="168" fontId="2" fillId="2" borderId="0" xfId="0" applyNumberFormat="1" applyFont="1" applyFill="1" applyAlignment="1">
      <alignment horizontal="center" vertical="center"/>
    </xf>
    <xf numFmtId="169" fontId="2" fillId="2" borderId="0" xfId="0" applyNumberFormat="1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69" fontId="2" fillId="2" borderId="0" xfId="0" applyNumberFormat="1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165" fontId="2" fillId="0" borderId="1" xfId="2" applyFont="1" applyBorder="1" applyAlignment="1">
      <alignment horizontal="left" vertical="center"/>
    </xf>
    <xf numFmtId="165" fontId="2" fillId="0" borderId="15" xfId="2" applyFont="1" applyBorder="1" applyAlignment="1">
      <alignment horizontal="left" vertical="center"/>
    </xf>
    <xf numFmtId="165" fontId="2" fillId="0" borderId="5" xfId="2" applyFont="1" applyBorder="1" applyAlignment="1">
      <alignment horizontal="left" vertical="center" wrapText="1"/>
    </xf>
    <xf numFmtId="165" fontId="2" fillId="0" borderId="1" xfId="2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left" vertical="center" wrapText="1"/>
    </xf>
    <xf numFmtId="0" fontId="16" fillId="0" borderId="45" xfId="0" applyFont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8" fillId="2" borderId="51" xfId="0" applyFont="1" applyFill="1" applyBorder="1" applyAlignment="1">
      <alignment horizontal="center" vertical="top"/>
    </xf>
    <xf numFmtId="0" fontId="18" fillId="2" borderId="52" xfId="0" applyFont="1" applyFill="1" applyBorder="1" applyAlignment="1">
      <alignment horizontal="left" vertical="top" wrapText="1"/>
    </xf>
    <xf numFmtId="164" fontId="2" fillId="0" borderId="2" xfId="4" applyNumberFormat="1" applyFont="1" applyBorder="1" applyAlignment="1">
      <alignment horizontal="center" vertical="center"/>
    </xf>
    <xf numFmtId="164" fontId="2" fillId="0" borderId="33" xfId="4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165" fontId="2" fillId="0" borderId="33" xfId="2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right" vertical="top" wrapText="1"/>
    </xf>
    <xf numFmtId="0" fontId="2" fillId="2" borderId="22" xfId="0" applyFont="1" applyFill="1" applyBorder="1" applyAlignment="1">
      <alignment horizontal="right" vertical="top" wrapText="1"/>
    </xf>
    <xf numFmtId="164" fontId="0" fillId="0" borderId="0" xfId="0" applyNumberFormat="1"/>
    <xf numFmtId="0" fontId="20" fillId="4" borderId="55" xfId="0" applyFont="1" applyFill="1" applyBorder="1" applyAlignment="1">
      <alignment horizontal="center"/>
    </xf>
    <xf numFmtId="164" fontId="0" fillId="0" borderId="56" xfId="0" applyNumberFormat="1" applyBorder="1"/>
    <xf numFmtId="0" fontId="20" fillId="4" borderId="60" xfId="0" applyFont="1" applyFill="1" applyBorder="1" applyAlignment="1">
      <alignment horizontal="center"/>
    </xf>
    <xf numFmtId="164" fontId="0" fillId="0" borderId="62" xfId="0" applyNumberFormat="1" applyBorder="1"/>
    <xf numFmtId="164" fontId="0" fillId="0" borderId="63" xfId="0" applyNumberFormat="1" applyBorder="1"/>
    <xf numFmtId="164" fontId="20" fillId="0" borderId="64" xfId="0" applyNumberFormat="1" applyFont="1" applyBorder="1"/>
    <xf numFmtId="164" fontId="20" fillId="0" borderId="65" xfId="0" applyNumberFormat="1" applyFont="1" applyBorder="1"/>
    <xf numFmtId="164" fontId="20" fillId="0" borderId="66" xfId="0" applyNumberFormat="1" applyFont="1" applyBorder="1"/>
    <xf numFmtId="0" fontId="4" fillId="2" borderId="67" xfId="0" applyFont="1" applyFill="1" applyBorder="1" applyAlignment="1">
      <alignment horizontal="left" vertical="top" wrapText="1"/>
    </xf>
    <xf numFmtId="165" fontId="2" fillId="0" borderId="3" xfId="2" applyFont="1" applyBorder="1" applyAlignment="1">
      <alignment horizontal="left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68" xfId="0" applyFont="1" applyFill="1" applyBorder="1" applyAlignment="1">
      <alignment horizontal="center" vertical="top"/>
    </xf>
    <xf numFmtId="0" fontId="4" fillId="2" borderId="69" xfId="0" applyFont="1" applyFill="1" applyBorder="1" applyAlignment="1">
      <alignment horizontal="left" vertical="top" wrapText="1"/>
    </xf>
    <xf numFmtId="0" fontId="16" fillId="0" borderId="48" xfId="0" applyFont="1" applyBorder="1" applyAlignment="1">
      <alignment horizontal="left" vertical="center" wrapText="1"/>
    </xf>
    <xf numFmtId="0" fontId="16" fillId="0" borderId="70" xfId="0" applyFont="1" applyBorder="1" applyAlignment="1">
      <alignment horizontal="left" vertical="top" wrapText="1"/>
    </xf>
    <xf numFmtId="0" fontId="16" fillId="0" borderId="70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top" wrapText="1"/>
    </xf>
    <xf numFmtId="0" fontId="2" fillId="0" borderId="3" xfId="0" applyFont="1" applyBorder="1" applyAlignment="1">
      <alignment wrapText="1"/>
    </xf>
    <xf numFmtId="164" fontId="2" fillId="0" borderId="3" xfId="4" applyNumberFormat="1" applyFont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top" wrapText="1"/>
    </xf>
    <xf numFmtId="0" fontId="18" fillId="2" borderId="13" xfId="0" applyFont="1" applyFill="1" applyBorder="1" applyAlignment="1">
      <alignment horizontal="center" vertical="top"/>
    </xf>
    <xf numFmtId="0" fontId="18" fillId="2" borderId="21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vertical="top" wrapText="1"/>
    </xf>
    <xf numFmtId="0" fontId="19" fillId="2" borderId="0" xfId="0" applyFont="1" applyFill="1" applyBorder="1" applyAlignment="1">
      <alignment vertical="top" wrapText="1"/>
    </xf>
    <xf numFmtId="0" fontId="18" fillId="2" borderId="68" xfId="0" applyFont="1" applyFill="1" applyBorder="1" applyAlignment="1">
      <alignment horizontal="center" vertical="top"/>
    </xf>
    <xf numFmtId="0" fontId="18" fillId="2" borderId="69" xfId="0" applyFont="1" applyFill="1" applyBorder="1" applyAlignment="1">
      <alignment horizontal="left" vertical="top" wrapText="1"/>
    </xf>
    <xf numFmtId="0" fontId="17" fillId="0" borderId="48" xfId="0" applyFont="1" applyBorder="1" applyAlignment="1">
      <alignment horizontal="center" vertical="top" wrapText="1"/>
    </xf>
    <xf numFmtId="0" fontId="17" fillId="0" borderId="70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left" vertical="top" wrapText="1"/>
    </xf>
    <xf numFmtId="0" fontId="26" fillId="2" borderId="0" xfId="0" applyFont="1" applyFill="1" applyAlignment="1">
      <alignment horizontal="left" vertical="top" wrapText="1"/>
    </xf>
    <xf numFmtId="0" fontId="26" fillId="2" borderId="0" xfId="0" applyFont="1" applyFill="1" applyAlignment="1">
      <alignment vertical="top" wrapText="1"/>
    </xf>
    <xf numFmtId="0" fontId="18" fillId="2" borderId="5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16" fillId="0" borderId="1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17" fillId="0" borderId="70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168" fontId="6" fillId="2" borderId="2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top" wrapText="1"/>
    </xf>
    <xf numFmtId="49" fontId="2" fillId="0" borderId="33" xfId="0" applyNumberFormat="1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17" fillId="0" borderId="33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4" fillId="2" borderId="7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72" xfId="0" applyFont="1" applyFill="1" applyBorder="1" applyAlignment="1">
      <alignment horizontal="left" vertical="top" wrapText="1"/>
    </xf>
    <xf numFmtId="0" fontId="6" fillId="2" borderId="69" xfId="0" applyFont="1" applyFill="1" applyBorder="1" applyAlignment="1">
      <alignment vertical="top" wrapText="1"/>
    </xf>
    <xf numFmtId="0" fontId="2" fillId="0" borderId="33" xfId="0" applyFont="1" applyBorder="1" applyAlignment="1">
      <alignment wrapText="1"/>
    </xf>
    <xf numFmtId="0" fontId="4" fillId="2" borderId="73" xfId="0" applyFont="1" applyFill="1" applyBorder="1" applyAlignment="1">
      <alignment horizontal="left" vertical="top" wrapText="1"/>
    </xf>
    <xf numFmtId="0" fontId="4" fillId="2" borderId="74" xfId="0" applyFont="1" applyFill="1" applyBorder="1" applyAlignment="1">
      <alignment horizontal="left" vertical="top" wrapText="1"/>
    </xf>
    <xf numFmtId="0" fontId="16" fillId="0" borderId="75" xfId="0" applyFont="1" applyBorder="1" applyAlignment="1">
      <alignment horizontal="left" vertical="top" wrapText="1"/>
    </xf>
    <xf numFmtId="0" fontId="17" fillId="0" borderId="75" xfId="0" applyFont="1" applyBorder="1" applyAlignment="1">
      <alignment horizontal="center" vertical="top"/>
    </xf>
    <xf numFmtId="0" fontId="16" fillId="0" borderId="75" xfId="0" applyFont="1" applyBorder="1" applyAlignment="1">
      <alignment horizontal="left" vertical="center" wrapText="1"/>
    </xf>
    <xf numFmtId="168" fontId="6" fillId="2" borderId="0" xfId="0" applyNumberFormat="1" applyFont="1" applyFill="1" applyAlignment="1">
      <alignment horizontal="center" vertical="top"/>
    </xf>
    <xf numFmtId="0" fontId="11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26" xfId="0" applyBorder="1" applyAlignment="1">
      <alignment vertical="center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32" xfId="0" applyNumberFormat="1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20" fillId="4" borderId="59" xfId="0" applyFont="1" applyFill="1" applyBorder="1" applyAlignment="1">
      <alignment horizontal="center" vertical="center" wrapText="1"/>
    </xf>
    <xf numFmtId="0" fontId="20" fillId="4" borderId="61" xfId="0" applyFont="1" applyFill="1" applyBorder="1" applyAlignment="1">
      <alignment horizontal="center" vertical="center" wrapText="1"/>
    </xf>
  </cellXfs>
  <cellStyles count="5">
    <cellStyle name="Comma" xfId="4" builtinId="3"/>
    <cellStyle name="Comma [0]" xfId="2" builtinId="6"/>
    <cellStyle name="Normal" xfId="0" builtinId="0"/>
    <cellStyle name="Normal 2" xfId="1"/>
    <cellStyle name="Normal_Langgam-WP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07"/>
  <sheetViews>
    <sheetView tabSelected="1" topLeftCell="A949" zoomScale="70" zoomScaleNormal="70" workbookViewId="0">
      <selection activeCell="E990" sqref="E990"/>
    </sheetView>
  </sheetViews>
  <sheetFormatPr defaultColWidth="9.125" defaultRowHeight="15"/>
  <cols>
    <col min="1" max="1" width="5.25" style="17" customWidth="1"/>
    <col min="2" max="2" width="32.125" style="24" customWidth="1"/>
    <col min="3" max="3" width="34.625" style="77" customWidth="1"/>
    <col min="4" max="4" width="26.25" style="282" customWidth="1"/>
    <col min="5" max="5" width="17.375" style="63" customWidth="1"/>
    <col min="6" max="6" width="18.625" style="299" bestFit="1" customWidth="1"/>
    <col min="7" max="7" width="22.125" style="21" bestFit="1" customWidth="1"/>
    <col min="8" max="8" width="16.75" style="89" customWidth="1"/>
    <col min="9" max="9" width="23" style="282" customWidth="1"/>
    <col min="10" max="10" width="27" style="318" customWidth="1"/>
    <col min="11" max="11" width="27.625" style="89" customWidth="1"/>
    <col min="12" max="12" width="20.25" style="1" customWidth="1"/>
    <col min="13" max="13" width="40" style="263" customWidth="1"/>
    <col min="14" max="14" width="36.75" style="1" customWidth="1"/>
    <col min="15" max="15" width="10" style="1" customWidth="1"/>
    <col min="16" max="16384" width="9.125" style="1"/>
  </cols>
  <sheetData>
    <row r="1" spans="1:13" s="2" customFormat="1" ht="12.75">
      <c r="A1" s="39"/>
      <c r="B1" s="5"/>
      <c r="C1" s="29"/>
      <c r="D1" s="274"/>
      <c r="E1" s="62"/>
      <c r="F1" s="283"/>
      <c r="G1" s="8"/>
      <c r="H1" s="79"/>
      <c r="I1" s="274"/>
      <c r="J1" s="306"/>
      <c r="K1" s="79"/>
      <c r="M1" s="259"/>
    </row>
    <row r="2" spans="1:13" s="2" customFormat="1" ht="20.25">
      <c r="A2" s="396" t="s">
        <v>12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M2" s="259"/>
    </row>
    <row r="3" spans="1:13" s="2" customFormat="1" ht="20.25">
      <c r="A3" s="396" t="s">
        <v>180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M3" s="259"/>
    </row>
    <row r="4" spans="1:13" s="2" customFormat="1" ht="13.5" thickBot="1">
      <c r="A4" s="39"/>
      <c r="B4" s="5"/>
      <c r="C4" s="29"/>
      <c r="D4" s="274"/>
      <c r="E4" s="62"/>
      <c r="F4" s="283"/>
      <c r="G4" s="8"/>
      <c r="H4" s="79"/>
      <c r="I4" s="274"/>
      <c r="J4" s="306"/>
      <c r="K4" s="79"/>
      <c r="M4" s="259"/>
    </row>
    <row r="5" spans="1:13" s="3" customFormat="1" ht="17.25" thickTop="1" thickBot="1">
      <c r="A5" s="406" t="s">
        <v>0</v>
      </c>
      <c r="B5" s="399" t="s">
        <v>3</v>
      </c>
      <c r="C5" s="401" t="s">
        <v>2</v>
      </c>
      <c r="D5" s="399" t="s">
        <v>13</v>
      </c>
      <c r="E5" s="404" t="s">
        <v>7</v>
      </c>
      <c r="F5" s="405"/>
      <c r="G5" s="412" t="s">
        <v>10</v>
      </c>
      <c r="H5" s="397" t="s">
        <v>1</v>
      </c>
      <c r="I5" s="398"/>
      <c r="J5" s="410" t="s">
        <v>6</v>
      </c>
      <c r="K5" s="408" t="s">
        <v>11</v>
      </c>
      <c r="M5" s="260"/>
    </row>
    <row r="6" spans="1:13" s="3" customFormat="1" ht="16.5" thickTop="1">
      <c r="A6" s="407"/>
      <c r="B6" s="403"/>
      <c r="C6" s="402"/>
      <c r="D6" s="400"/>
      <c r="E6" s="43" t="s">
        <v>8</v>
      </c>
      <c r="F6" s="284" t="s">
        <v>9</v>
      </c>
      <c r="G6" s="413"/>
      <c r="H6" s="300" t="s">
        <v>4</v>
      </c>
      <c r="I6" s="304" t="s">
        <v>5</v>
      </c>
      <c r="J6" s="411"/>
      <c r="K6" s="409"/>
      <c r="M6" s="260"/>
    </row>
    <row r="7" spans="1:13" s="3" customFormat="1" ht="9.75" customHeight="1">
      <c r="A7" s="51"/>
      <c r="B7" s="48"/>
      <c r="C7" s="74"/>
      <c r="D7" s="275"/>
      <c r="E7" s="49"/>
      <c r="F7" s="285"/>
      <c r="G7" s="50"/>
      <c r="H7" s="301"/>
      <c r="I7" s="305"/>
      <c r="J7" s="307"/>
      <c r="K7" s="80"/>
      <c r="M7" s="260"/>
    </row>
    <row r="8" spans="1:13" s="10" customFormat="1" ht="15.75" customHeight="1">
      <c r="A8" s="40">
        <v>1</v>
      </c>
      <c r="B8" s="72" t="s">
        <v>44</v>
      </c>
      <c r="C8" s="75" t="s">
        <v>48</v>
      </c>
      <c r="D8" s="267" t="s">
        <v>47</v>
      </c>
      <c r="E8" s="54" t="s">
        <v>20</v>
      </c>
      <c r="F8" s="286">
        <v>4100000</v>
      </c>
      <c r="G8" s="91">
        <f>SUM(F8:F18)</f>
        <v>111512000</v>
      </c>
      <c r="H8" s="264" t="s">
        <v>27</v>
      </c>
      <c r="I8" s="46" t="s">
        <v>42</v>
      </c>
      <c r="J8" s="75" t="s">
        <v>46</v>
      </c>
      <c r="K8" s="81">
        <v>42761</v>
      </c>
      <c r="M8" s="252"/>
    </row>
    <row r="9" spans="1:13" s="10" customFormat="1" ht="30">
      <c r="A9" s="40"/>
      <c r="B9" s="72" t="s">
        <v>45</v>
      </c>
      <c r="C9" s="76" t="s">
        <v>49</v>
      </c>
      <c r="D9" s="268" t="s">
        <v>47</v>
      </c>
      <c r="E9" s="55" t="s">
        <v>18</v>
      </c>
      <c r="F9" s="287">
        <v>5000000</v>
      </c>
      <c r="G9" s="93"/>
      <c r="H9" s="264" t="s">
        <v>27</v>
      </c>
      <c r="I9" s="46" t="s">
        <v>42</v>
      </c>
      <c r="J9" s="76" t="s">
        <v>50</v>
      </c>
      <c r="K9" s="82">
        <v>42761</v>
      </c>
      <c r="M9" s="252"/>
    </row>
    <row r="10" spans="1:13" s="10" customFormat="1" ht="15.75">
      <c r="A10" s="40"/>
      <c r="B10" s="72"/>
      <c r="C10" s="76" t="s">
        <v>51</v>
      </c>
      <c r="D10" s="268" t="s">
        <v>47</v>
      </c>
      <c r="E10" s="55" t="s">
        <v>20</v>
      </c>
      <c r="F10" s="287">
        <v>3000000</v>
      </c>
      <c r="G10" s="93"/>
      <c r="H10" s="264" t="s">
        <v>27</v>
      </c>
      <c r="I10" s="46" t="s">
        <v>42</v>
      </c>
      <c r="J10" s="76" t="s">
        <v>43</v>
      </c>
      <c r="K10" s="82">
        <v>42775</v>
      </c>
      <c r="M10" s="252"/>
    </row>
    <row r="11" spans="1:13" s="10" customFormat="1" ht="30">
      <c r="A11" s="40"/>
      <c r="B11" s="72"/>
      <c r="C11" s="76" t="s">
        <v>52</v>
      </c>
      <c r="D11" s="268" t="s">
        <v>19</v>
      </c>
      <c r="E11" s="55" t="s">
        <v>53</v>
      </c>
      <c r="F11" s="287">
        <v>24900000</v>
      </c>
      <c r="G11" s="93"/>
      <c r="H11" s="265" t="s">
        <v>27</v>
      </c>
      <c r="I11" s="73" t="s">
        <v>39</v>
      </c>
      <c r="J11" s="76" t="s">
        <v>54</v>
      </c>
      <c r="K11" s="82">
        <v>42761</v>
      </c>
      <c r="M11" s="252"/>
    </row>
    <row r="12" spans="1:13" s="10" customFormat="1" ht="30">
      <c r="A12" s="40"/>
      <c r="B12" s="72"/>
      <c r="C12" s="76" t="s">
        <v>52</v>
      </c>
      <c r="D12" s="268" t="s">
        <v>19</v>
      </c>
      <c r="E12" s="55" t="s">
        <v>55</v>
      </c>
      <c r="F12" s="287">
        <v>23400000</v>
      </c>
      <c r="G12" s="93"/>
      <c r="H12" s="265" t="s">
        <v>27</v>
      </c>
      <c r="I12" s="73" t="s">
        <v>37</v>
      </c>
      <c r="J12" s="76" t="s">
        <v>54</v>
      </c>
      <c r="K12" s="82">
        <v>42775</v>
      </c>
      <c r="M12" s="252"/>
    </row>
    <row r="13" spans="1:13" s="10" customFormat="1" ht="30">
      <c r="A13" s="40"/>
      <c r="B13" s="72"/>
      <c r="C13" s="76" t="s">
        <v>183</v>
      </c>
      <c r="D13" s="268" t="s">
        <v>47</v>
      </c>
      <c r="E13" s="55" t="s">
        <v>187</v>
      </c>
      <c r="F13" s="287">
        <v>2000000</v>
      </c>
      <c r="G13" s="93"/>
      <c r="H13" s="265" t="s">
        <v>28</v>
      </c>
      <c r="I13" s="73" t="s">
        <v>153</v>
      </c>
      <c r="J13" s="76" t="s">
        <v>193</v>
      </c>
      <c r="K13" s="82">
        <v>42803</v>
      </c>
      <c r="M13" s="261"/>
    </row>
    <row r="14" spans="1:13" s="10" customFormat="1" ht="30">
      <c r="A14" s="40"/>
      <c r="B14" s="72"/>
      <c r="C14" s="76" t="s">
        <v>184</v>
      </c>
      <c r="D14" s="268" t="s">
        <v>14</v>
      </c>
      <c r="E14" s="55" t="s">
        <v>188</v>
      </c>
      <c r="F14" s="287">
        <v>4987000</v>
      </c>
      <c r="G14" s="93"/>
      <c r="H14" s="265" t="s">
        <v>28</v>
      </c>
      <c r="I14" s="73" t="s">
        <v>192</v>
      </c>
      <c r="J14" s="76" t="s">
        <v>194</v>
      </c>
      <c r="K14" s="82" t="s">
        <v>197</v>
      </c>
      <c r="M14" s="252"/>
    </row>
    <row r="15" spans="1:13" s="10" customFormat="1" ht="30">
      <c r="A15" s="40"/>
      <c r="B15" s="72"/>
      <c r="C15" s="76" t="s">
        <v>185</v>
      </c>
      <c r="D15" s="268" t="s">
        <v>47</v>
      </c>
      <c r="E15" s="55"/>
      <c r="F15" s="287">
        <v>5000000</v>
      </c>
      <c r="G15" s="93"/>
      <c r="H15" s="265" t="s">
        <v>27</v>
      </c>
      <c r="I15" s="73" t="s">
        <v>42</v>
      </c>
      <c r="J15" s="76" t="s">
        <v>195</v>
      </c>
      <c r="K15" s="82">
        <v>42947</v>
      </c>
      <c r="M15" s="252"/>
    </row>
    <row r="16" spans="1:13" s="10" customFormat="1" ht="30">
      <c r="A16" s="40"/>
      <c r="B16" s="72"/>
      <c r="C16" s="76" t="s">
        <v>186</v>
      </c>
      <c r="D16" s="268" t="s">
        <v>47</v>
      </c>
      <c r="E16" s="55"/>
      <c r="F16" s="287">
        <v>500000</v>
      </c>
      <c r="G16" s="93"/>
      <c r="H16" s="265" t="s">
        <v>27</v>
      </c>
      <c r="I16" s="73" t="s">
        <v>27</v>
      </c>
      <c r="J16" s="76" t="s">
        <v>196</v>
      </c>
      <c r="K16" s="82">
        <v>42865</v>
      </c>
      <c r="M16" s="252"/>
    </row>
    <row r="17" spans="1:13" s="10" customFormat="1" ht="30">
      <c r="A17" s="40"/>
      <c r="B17" s="72"/>
      <c r="C17" s="76" t="s">
        <v>52</v>
      </c>
      <c r="D17" s="268" t="s">
        <v>19</v>
      </c>
      <c r="E17" s="55" t="s">
        <v>55</v>
      </c>
      <c r="F17" s="287">
        <v>23400000</v>
      </c>
      <c r="G17" s="93"/>
      <c r="H17" s="265" t="s">
        <v>27</v>
      </c>
      <c r="I17" s="73" t="s">
        <v>34</v>
      </c>
      <c r="J17" s="76" t="s">
        <v>54</v>
      </c>
      <c r="K17" s="82">
        <v>42761</v>
      </c>
      <c r="M17" s="252"/>
    </row>
    <row r="18" spans="1:13" s="10" customFormat="1" ht="30.75" thickBot="1">
      <c r="A18" s="38"/>
      <c r="B18" s="72"/>
      <c r="C18" s="78" t="s">
        <v>56</v>
      </c>
      <c r="D18" s="269" t="s">
        <v>47</v>
      </c>
      <c r="E18" s="56" t="s">
        <v>20</v>
      </c>
      <c r="F18" s="288">
        <v>15225000</v>
      </c>
      <c r="G18" s="95"/>
      <c r="H18" s="266" t="s">
        <v>27</v>
      </c>
      <c r="I18" s="42" t="s">
        <v>40</v>
      </c>
      <c r="J18" s="78" t="s">
        <v>57</v>
      </c>
      <c r="K18" s="83">
        <v>42775</v>
      </c>
      <c r="M18" s="252"/>
    </row>
    <row r="19" spans="1:13" s="10" customFormat="1" ht="30.75" thickTop="1">
      <c r="A19" s="40">
        <v>2</v>
      </c>
      <c r="B19" s="104" t="s">
        <v>58</v>
      </c>
      <c r="C19" s="12" t="s">
        <v>59</v>
      </c>
      <c r="D19" s="264" t="s">
        <v>19</v>
      </c>
      <c r="E19" s="54" t="s">
        <v>18</v>
      </c>
      <c r="F19" s="286">
        <v>384000000</v>
      </c>
      <c r="G19" s="91">
        <f>SUM(F19:F32)</f>
        <v>641000000</v>
      </c>
      <c r="H19" s="264" t="s">
        <v>28</v>
      </c>
      <c r="I19" s="46" t="s">
        <v>32</v>
      </c>
      <c r="J19" s="75"/>
      <c r="K19" s="81" t="s">
        <v>60</v>
      </c>
      <c r="M19" s="252"/>
    </row>
    <row r="20" spans="1:13" s="10" customFormat="1" ht="30">
      <c r="A20" s="40"/>
      <c r="B20" s="105"/>
      <c r="C20" s="12" t="s">
        <v>61</v>
      </c>
      <c r="D20" s="264" t="s">
        <v>19</v>
      </c>
      <c r="E20" s="54" t="s">
        <v>62</v>
      </c>
      <c r="F20" s="286">
        <v>223700000</v>
      </c>
      <c r="G20" s="91"/>
      <c r="H20" s="264" t="s">
        <v>28</v>
      </c>
      <c r="I20" s="46" t="s">
        <v>32</v>
      </c>
      <c r="J20" s="75"/>
      <c r="K20" s="81" t="s">
        <v>60</v>
      </c>
      <c r="M20" s="252"/>
    </row>
    <row r="21" spans="1:13" s="10" customFormat="1" ht="15.75">
      <c r="A21" s="41"/>
      <c r="B21" s="71"/>
      <c r="C21" s="4" t="s">
        <v>63</v>
      </c>
      <c r="D21" s="265" t="s">
        <v>38</v>
      </c>
      <c r="E21" s="55"/>
      <c r="F21" s="287">
        <v>5000000</v>
      </c>
      <c r="G21" s="93"/>
      <c r="H21" s="264" t="s">
        <v>28</v>
      </c>
      <c r="I21" s="46" t="s">
        <v>32</v>
      </c>
      <c r="J21" s="76" t="s">
        <v>66</v>
      </c>
      <c r="K21" s="82">
        <v>42789</v>
      </c>
      <c r="M21" s="252"/>
    </row>
    <row r="22" spans="1:13" s="10" customFormat="1" ht="15.75">
      <c r="A22" s="41"/>
      <c r="B22" s="71"/>
      <c r="C22" s="4" t="s">
        <v>63</v>
      </c>
      <c r="D22" s="265" t="s">
        <v>38</v>
      </c>
      <c r="E22" s="55"/>
      <c r="F22" s="287">
        <v>5000000</v>
      </c>
      <c r="G22" s="93"/>
      <c r="H22" s="264" t="s">
        <v>28</v>
      </c>
      <c r="I22" s="46" t="s">
        <v>36</v>
      </c>
      <c r="J22" s="76" t="s">
        <v>67</v>
      </c>
      <c r="K22" s="82">
        <v>42789</v>
      </c>
      <c r="M22" s="252"/>
    </row>
    <row r="23" spans="1:13" s="10" customFormat="1" ht="15.75">
      <c r="A23" s="41"/>
      <c r="B23" s="71"/>
      <c r="C23" s="4" t="s">
        <v>63</v>
      </c>
      <c r="D23" s="265" t="s">
        <v>38</v>
      </c>
      <c r="E23" s="55"/>
      <c r="F23" s="287">
        <v>5000000</v>
      </c>
      <c r="G23" s="93"/>
      <c r="H23" s="264" t="s">
        <v>28</v>
      </c>
      <c r="I23" s="46" t="s">
        <v>35</v>
      </c>
      <c r="J23" s="76" t="s">
        <v>68</v>
      </c>
      <c r="K23" s="82">
        <v>42789</v>
      </c>
      <c r="M23" s="252"/>
    </row>
    <row r="24" spans="1:13" s="10" customFormat="1" ht="15.75">
      <c r="A24" s="41"/>
      <c r="B24" s="71"/>
      <c r="C24" s="4" t="s">
        <v>63</v>
      </c>
      <c r="D24" s="265" t="s">
        <v>38</v>
      </c>
      <c r="E24" s="55"/>
      <c r="F24" s="287">
        <v>5000000</v>
      </c>
      <c r="G24" s="93"/>
      <c r="H24" s="264" t="s">
        <v>28</v>
      </c>
      <c r="I24" s="46" t="s">
        <v>64</v>
      </c>
      <c r="J24" s="76" t="s">
        <v>69</v>
      </c>
      <c r="K24" s="82">
        <v>42789</v>
      </c>
      <c r="M24" s="252"/>
    </row>
    <row r="25" spans="1:13" s="10" customFormat="1" ht="15.75">
      <c r="A25" s="41"/>
      <c r="B25" s="71"/>
      <c r="C25" s="4" t="s">
        <v>63</v>
      </c>
      <c r="D25" s="265" t="s">
        <v>38</v>
      </c>
      <c r="E25" s="55"/>
      <c r="F25" s="287">
        <v>5000000</v>
      </c>
      <c r="G25" s="93"/>
      <c r="H25" s="264" t="s">
        <v>28</v>
      </c>
      <c r="I25" s="46" t="s">
        <v>30</v>
      </c>
      <c r="J25" s="76" t="s">
        <v>70</v>
      </c>
      <c r="K25" s="82">
        <v>42789</v>
      </c>
      <c r="M25" s="252"/>
    </row>
    <row r="26" spans="1:13" s="10" customFormat="1" ht="15.75">
      <c r="A26" s="41"/>
      <c r="B26" s="71"/>
      <c r="C26" s="4" t="s">
        <v>63</v>
      </c>
      <c r="D26" s="265" t="s">
        <v>38</v>
      </c>
      <c r="E26" s="55"/>
      <c r="F26" s="287">
        <v>5000000</v>
      </c>
      <c r="G26" s="93"/>
      <c r="H26" s="264" t="s">
        <v>28</v>
      </c>
      <c r="I26" s="46" t="s">
        <v>65</v>
      </c>
      <c r="J26" s="76" t="s">
        <v>71</v>
      </c>
      <c r="K26" s="82">
        <v>42789</v>
      </c>
      <c r="M26" s="252"/>
    </row>
    <row r="27" spans="1:13" s="10" customFormat="1" ht="30">
      <c r="A27" s="41"/>
      <c r="B27" s="71"/>
      <c r="C27" s="4" t="s">
        <v>72</v>
      </c>
      <c r="D27" s="265" t="s">
        <v>47</v>
      </c>
      <c r="E27" s="55"/>
      <c r="F27" s="287">
        <v>500000</v>
      </c>
      <c r="G27" s="93"/>
      <c r="H27" s="264" t="s">
        <v>28</v>
      </c>
      <c r="I27" s="46" t="s">
        <v>35</v>
      </c>
      <c r="J27" s="76" t="s">
        <v>78</v>
      </c>
      <c r="K27" s="82">
        <v>42802</v>
      </c>
      <c r="M27" s="252"/>
    </row>
    <row r="28" spans="1:13" s="10" customFormat="1" ht="30">
      <c r="A28" s="41"/>
      <c r="B28" s="71"/>
      <c r="C28" s="4" t="s">
        <v>73</v>
      </c>
      <c r="D28" s="265" t="s">
        <v>47</v>
      </c>
      <c r="E28" s="55"/>
      <c r="F28" s="287">
        <v>500000</v>
      </c>
      <c r="G28" s="93"/>
      <c r="H28" s="264" t="s">
        <v>28</v>
      </c>
      <c r="I28" s="46" t="s">
        <v>32</v>
      </c>
      <c r="J28" s="76" t="s">
        <v>79</v>
      </c>
      <c r="K28" s="82">
        <v>42797</v>
      </c>
      <c r="M28" s="252"/>
    </row>
    <row r="29" spans="1:13" s="10" customFormat="1" ht="30">
      <c r="A29" s="41"/>
      <c r="B29" s="71"/>
      <c r="C29" s="4" t="s">
        <v>74</v>
      </c>
      <c r="D29" s="265" t="s">
        <v>47</v>
      </c>
      <c r="E29" s="55"/>
      <c r="F29" s="287">
        <v>500000</v>
      </c>
      <c r="G29" s="93"/>
      <c r="H29" s="264" t="s">
        <v>28</v>
      </c>
      <c r="I29" s="46" t="s">
        <v>32</v>
      </c>
      <c r="J29" s="76" t="s">
        <v>80</v>
      </c>
      <c r="K29" s="82">
        <v>42793</v>
      </c>
      <c r="M29" s="252"/>
    </row>
    <row r="30" spans="1:13" s="10" customFormat="1" ht="30">
      <c r="A30" s="41"/>
      <c r="B30" s="71"/>
      <c r="C30" s="4" t="s">
        <v>75</v>
      </c>
      <c r="D30" s="265" t="s">
        <v>47</v>
      </c>
      <c r="E30" s="55"/>
      <c r="F30" s="287">
        <v>1000000</v>
      </c>
      <c r="G30" s="93"/>
      <c r="H30" s="264" t="s">
        <v>15</v>
      </c>
      <c r="I30" s="46" t="s">
        <v>16</v>
      </c>
      <c r="J30" s="76" t="s">
        <v>81</v>
      </c>
      <c r="K30" s="82">
        <v>42803</v>
      </c>
      <c r="M30" s="252"/>
    </row>
    <row r="31" spans="1:13" s="10" customFormat="1" ht="30">
      <c r="A31" s="41"/>
      <c r="B31" s="71"/>
      <c r="C31" s="4" t="s">
        <v>76</v>
      </c>
      <c r="D31" s="265" t="s">
        <v>47</v>
      </c>
      <c r="E31" s="55"/>
      <c r="F31" s="287">
        <v>500000</v>
      </c>
      <c r="G31" s="93"/>
      <c r="H31" s="264" t="s">
        <v>15</v>
      </c>
      <c r="I31" s="46" t="s">
        <v>16</v>
      </c>
      <c r="J31" s="76" t="s">
        <v>82</v>
      </c>
      <c r="K31" s="82">
        <v>42797</v>
      </c>
      <c r="M31" s="252"/>
    </row>
    <row r="32" spans="1:13" s="10" customFormat="1" ht="15" customHeight="1" thickBot="1">
      <c r="A32" s="41"/>
      <c r="B32" s="71"/>
      <c r="C32" s="14" t="s">
        <v>77</v>
      </c>
      <c r="D32" s="265" t="s">
        <v>47</v>
      </c>
      <c r="E32" s="58"/>
      <c r="F32" s="289">
        <v>300000</v>
      </c>
      <c r="G32" s="95"/>
      <c r="H32" s="264" t="s">
        <v>28</v>
      </c>
      <c r="I32" s="46" t="s">
        <v>29</v>
      </c>
      <c r="J32" s="248" t="s">
        <v>83</v>
      </c>
      <c r="K32" s="85">
        <v>42836</v>
      </c>
      <c r="M32" s="252"/>
    </row>
    <row r="33" spans="1:13" s="10" customFormat="1" ht="30.75" thickTop="1">
      <c r="A33" s="191">
        <v>3</v>
      </c>
      <c r="B33" s="192" t="s">
        <v>138</v>
      </c>
      <c r="C33" s="110" t="s">
        <v>198</v>
      </c>
      <c r="D33" s="270" t="s">
        <v>47</v>
      </c>
      <c r="E33" s="111"/>
      <c r="F33" s="290">
        <v>2000000</v>
      </c>
      <c r="G33" s="113">
        <f>SUM(F33:F45)</f>
        <v>123600000</v>
      </c>
      <c r="H33" s="270" t="s">
        <v>134</v>
      </c>
      <c r="I33" s="308" t="s">
        <v>135</v>
      </c>
      <c r="J33" s="308" t="s">
        <v>137</v>
      </c>
      <c r="K33" s="114" t="s">
        <v>136</v>
      </c>
      <c r="M33" s="252"/>
    </row>
    <row r="34" spans="1:13" s="10" customFormat="1" ht="30">
      <c r="A34" s="40"/>
      <c r="B34" s="32"/>
      <c r="C34" s="13" t="s">
        <v>199</v>
      </c>
      <c r="D34" s="265" t="s">
        <v>38</v>
      </c>
      <c r="E34" s="55"/>
      <c r="F34" s="287">
        <v>3000000</v>
      </c>
      <c r="G34" s="93"/>
      <c r="H34" s="265" t="s">
        <v>15</v>
      </c>
      <c r="I34" s="76" t="s">
        <v>207</v>
      </c>
      <c r="J34" s="76" t="s">
        <v>137</v>
      </c>
      <c r="K34" s="82" t="s">
        <v>136</v>
      </c>
      <c r="M34" s="252"/>
    </row>
    <row r="35" spans="1:13" s="10" customFormat="1" ht="15.75">
      <c r="A35" s="40"/>
      <c r="B35" s="32"/>
      <c r="C35" s="13" t="s">
        <v>200</v>
      </c>
      <c r="D35" s="265" t="s">
        <v>47</v>
      </c>
      <c r="E35" s="55"/>
      <c r="F35" s="287">
        <v>4000000</v>
      </c>
      <c r="G35" s="93"/>
      <c r="H35" s="265" t="s">
        <v>134</v>
      </c>
      <c r="I35" s="76" t="s">
        <v>135</v>
      </c>
      <c r="J35" s="76" t="s">
        <v>137</v>
      </c>
      <c r="K35" s="82" t="s">
        <v>136</v>
      </c>
      <c r="M35" s="252"/>
    </row>
    <row r="36" spans="1:13" s="10" customFormat="1" ht="15.75">
      <c r="A36" s="40"/>
      <c r="B36" s="32"/>
      <c r="C36" s="13" t="s">
        <v>131</v>
      </c>
      <c r="D36" s="265" t="s">
        <v>47</v>
      </c>
      <c r="E36" s="55"/>
      <c r="F36" s="287">
        <v>3500000</v>
      </c>
      <c r="G36" s="93"/>
      <c r="H36" s="265" t="s">
        <v>134</v>
      </c>
      <c r="I36" s="76" t="s">
        <v>135</v>
      </c>
      <c r="J36" s="76" t="s">
        <v>137</v>
      </c>
      <c r="K36" s="82" t="s">
        <v>136</v>
      </c>
      <c r="M36" s="252"/>
    </row>
    <row r="37" spans="1:13" s="10" customFormat="1" ht="15.75">
      <c r="A37" s="115"/>
      <c r="B37" s="387"/>
      <c r="C37" s="9" t="s">
        <v>201</v>
      </c>
      <c r="D37" s="264" t="s">
        <v>47</v>
      </c>
      <c r="E37" s="54"/>
      <c r="F37" s="286">
        <v>4000000</v>
      </c>
      <c r="G37" s="91"/>
      <c r="H37" s="264" t="s">
        <v>15</v>
      </c>
      <c r="I37" s="75" t="s">
        <v>135</v>
      </c>
      <c r="J37" s="75" t="s">
        <v>137</v>
      </c>
      <c r="K37" s="81" t="s">
        <v>136</v>
      </c>
      <c r="M37" s="252"/>
    </row>
    <row r="38" spans="1:13" s="10" customFormat="1" ht="15.75">
      <c r="A38" s="40"/>
      <c r="B38" s="32"/>
      <c r="C38" s="13" t="s">
        <v>132</v>
      </c>
      <c r="D38" s="265" t="s">
        <v>47</v>
      </c>
      <c r="E38" s="55"/>
      <c r="F38" s="287">
        <v>100000</v>
      </c>
      <c r="G38" s="93"/>
      <c r="H38" s="265" t="s">
        <v>134</v>
      </c>
      <c r="I38" s="76" t="s">
        <v>135</v>
      </c>
      <c r="J38" s="76" t="s">
        <v>137</v>
      </c>
      <c r="K38" s="82" t="s">
        <v>136</v>
      </c>
      <c r="M38" s="252"/>
    </row>
    <row r="39" spans="1:13" s="10" customFormat="1" ht="15.75">
      <c r="A39" s="40"/>
      <c r="B39" s="32"/>
      <c r="C39" s="13" t="s">
        <v>131</v>
      </c>
      <c r="D39" s="265" t="s">
        <v>47</v>
      </c>
      <c r="E39" s="55"/>
      <c r="F39" s="287">
        <v>2500000</v>
      </c>
      <c r="G39" s="93"/>
      <c r="H39" s="265" t="s">
        <v>134</v>
      </c>
      <c r="I39" s="76" t="s">
        <v>135</v>
      </c>
      <c r="J39" s="76" t="s">
        <v>137</v>
      </c>
      <c r="K39" s="82" t="s">
        <v>136</v>
      </c>
      <c r="M39" s="252"/>
    </row>
    <row r="40" spans="1:13" s="10" customFormat="1" ht="15.75">
      <c r="A40" s="40"/>
      <c r="B40" s="32"/>
      <c r="C40" s="13" t="s">
        <v>200</v>
      </c>
      <c r="D40" s="265" t="s">
        <v>47</v>
      </c>
      <c r="E40" s="55"/>
      <c r="F40" s="287">
        <v>5000000</v>
      </c>
      <c r="G40" s="93"/>
      <c r="H40" s="265" t="s">
        <v>134</v>
      </c>
      <c r="I40" s="76" t="s">
        <v>135</v>
      </c>
      <c r="J40" s="76" t="s">
        <v>137</v>
      </c>
      <c r="K40" s="82" t="s">
        <v>136</v>
      </c>
      <c r="M40" s="252"/>
    </row>
    <row r="41" spans="1:13" s="10" customFormat="1" ht="15.75">
      <c r="A41" s="40"/>
      <c r="B41" s="32"/>
      <c r="C41" s="13" t="s">
        <v>202</v>
      </c>
      <c r="D41" s="265" t="s">
        <v>47</v>
      </c>
      <c r="E41" s="55"/>
      <c r="F41" s="287">
        <v>500000</v>
      </c>
      <c r="G41" s="93"/>
      <c r="H41" s="265" t="s">
        <v>134</v>
      </c>
      <c r="I41" s="76" t="s">
        <v>135</v>
      </c>
      <c r="J41" s="76" t="s">
        <v>137</v>
      </c>
      <c r="K41" s="82" t="s">
        <v>136</v>
      </c>
      <c r="M41" s="252"/>
    </row>
    <row r="42" spans="1:13" s="10" customFormat="1" ht="30">
      <c r="A42" s="40"/>
      <c r="B42" s="118"/>
      <c r="C42" s="13" t="s">
        <v>203</v>
      </c>
      <c r="D42" s="265" t="s">
        <v>47</v>
      </c>
      <c r="E42" s="55"/>
      <c r="F42" s="287">
        <v>5000000</v>
      </c>
      <c r="G42" s="93"/>
      <c r="H42" s="265" t="s">
        <v>15</v>
      </c>
      <c r="I42" s="76" t="s">
        <v>16</v>
      </c>
      <c r="J42" s="76" t="s">
        <v>137</v>
      </c>
      <c r="K42" s="82" t="s">
        <v>136</v>
      </c>
      <c r="M42" s="252"/>
    </row>
    <row r="43" spans="1:13" s="10" customFormat="1" ht="45">
      <c r="A43" s="40"/>
      <c r="B43" s="118"/>
      <c r="C43" s="13" t="s">
        <v>204</v>
      </c>
      <c r="D43" s="265" t="s">
        <v>47</v>
      </c>
      <c r="E43" s="55"/>
      <c r="F43" s="287">
        <v>78000000</v>
      </c>
      <c r="G43" s="93"/>
      <c r="H43" s="265" t="s">
        <v>134</v>
      </c>
      <c r="I43" s="76" t="s">
        <v>135</v>
      </c>
      <c r="J43" s="76" t="s">
        <v>137</v>
      </c>
      <c r="K43" s="82" t="s">
        <v>136</v>
      </c>
      <c r="M43" s="252"/>
    </row>
    <row r="44" spans="1:13" s="10" customFormat="1" ht="30">
      <c r="A44" s="40"/>
      <c r="B44" s="32"/>
      <c r="C44" s="9" t="s">
        <v>205</v>
      </c>
      <c r="D44" s="265" t="s">
        <v>47</v>
      </c>
      <c r="E44" s="55"/>
      <c r="F44" s="287">
        <v>1000000</v>
      </c>
      <c r="G44" s="93"/>
      <c r="H44" s="265" t="s">
        <v>134</v>
      </c>
      <c r="I44" s="76" t="s">
        <v>135</v>
      </c>
      <c r="J44" s="76" t="s">
        <v>137</v>
      </c>
      <c r="K44" s="82" t="s">
        <v>136</v>
      </c>
      <c r="M44" s="252"/>
    </row>
    <row r="45" spans="1:13" s="10" customFormat="1" ht="30.75" thickBot="1">
      <c r="A45" s="38"/>
      <c r="B45" s="124"/>
      <c r="C45" s="13" t="s">
        <v>206</v>
      </c>
      <c r="D45" s="265" t="s">
        <v>47</v>
      </c>
      <c r="E45" s="55"/>
      <c r="F45" s="287">
        <v>15000000</v>
      </c>
      <c r="G45" s="93"/>
      <c r="H45" s="265" t="s">
        <v>134</v>
      </c>
      <c r="I45" s="76" t="s">
        <v>135</v>
      </c>
      <c r="J45" s="76" t="s">
        <v>137</v>
      </c>
      <c r="K45" s="82" t="s">
        <v>136</v>
      </c>
      <c r="M45" s="252"/>
    </row>
    <row r="46" spans="1:13" s="10" customFormat="1" ht="30.75" thickTop="1">
      <c r="A46" s="234">
        <v>4</v>
      </c>
      <c r="B46" s="235" t="s">
        <v>156</v>
      </c>
      <c r="C46" s="110" t="s">
        <v>147</v>
      </c>
      <c r="D46" s="270" t="s">
        <v>47</v>
      </c>
      <c r="E46" s="111"/>
      <c r="F46" s="290">
        <v>3500000</v>
      </c>
      <c r="G46" s="113">
        <f>SUM(F46:F51)</f>
        <v>32680000</v>
      </c>
      <c r="H46" s="270" t="s">
        <v>28</v>
      </c>
      <c r="I46" s="308" t="s">
        <v>30</v>
      </c>
      <c r="J46" s="308"/>
      <c r="K46" s="114"/>
      <c r="M46" s="252"/>
    </row>
    <row r="47" spans="1:13" s="10" customFormat="1" ht="15.75">
      <c r="A47" s="40"/>
      <c r="B47" s="32"/>
      <c r="C47" s="13" t="s">
        <v>148</v>
      </c>
      <c r="D47" s="265" t="s">
        <v>47</v>
      </c>
      <c r="E47" s="55"/>
      <c r="F47" s="287">
        <v>20150000</v>
      </c>
      <c r="G47" s="93"/>
      <c r="H47" s="265" t="s">
        <v>28</v>
      </c>
      <c r="I47" s="76" t="s">
        <v>153</v>
      </c>
      <c r="J47" s="76"/>
      <c r="K47" s="82"/>
      <c r="M47" s="252"/>
    </row>
    <row r="48" spans="1:13" s="10" customFormat="1" ht="15.75">
      <c r="A48" s="40"/>
      <c r="B48" s="32"/>
      <c r="C48" s="13" t="s">
        <v>149</v>
      </c>
      <c r="D48" s="265" t="s">
        <v>47</v>
      </c>
      <c r="E48" s="55"/>
      <c r="F48" s="287">
        <v>6030000</v>
      </c>
      <c r="G48" s="93"/>
      <c r="H48" s="265" t="s">
        <v>28</v>
      </c>
      <c r="I48" s="76" t="s">
        <v>153</v>
      </c>
      <c r="J48" s="76"/>
      <c r="K48" s="82"/>
      <c r="M48" s="252"/>
    </row>
    <row r="49" spans="1:13" s="10" customFormat="1" ht="30">
      <c r="A49" s="40"/>
      <c r="B49" s="32"/>
      <c r="C49" s="13" t="s">
        <v>150</v>
      </c>
      <c r="D49" s="265" t="s">
        <v>47</v>
      </c>
      <c r="E49" s="55"/>
      <c r="F49" s="287">
        <v>1000000</v>
      </c>
      <c r="G49" s="93"/>
      <c r="H49" s="265" t="s">
        <v>28</v>
      </c>
      <c r="I49" s="76" t="s">
        <v>153</v>
      </c>
      <c r="J49" s="76"/>
      <c r="K49" s="82"/>
      <c r="M49" s="252"/>
    </row>
    <row r="50" spans="1:13" s="10" customFormat="1" ht="15.75">
      <c r="A50" s="40"/>
      <c r="B50" s="32"/>
      <c r="C50" s="13" t="s">
        <v>151</v>
      </c>
      <c r="D50" s="265" t="s">
        <v>47</v>
      </c>
      <c r="E50" s="55"/>
      <c r="F50" s="287">
        <v>1000000</v>
      </c>
      <c r="G50" s="93"/>
      <c r="H50" s="265" t="s">
        <v>152</v>
      </c>
      <c r="I50" s="76" t="s">
        <v>154</v>
      </c>
      <c r="J50" s="76"/>
      <c r="K50" s="82"/>
      <c r="M50" s="252"/>
    </row>
    <row r="51" spans="1:13" s="10" customFormat="1" ht="16.5" thickBot="1">
      <c r="A51" s="38"/>
      <c r="B51" s="33"/>
      <c r="C51" s="11" t="s">
        <v>151</v>
      </c>
      <c r="D51" s="266" t="s">
        <v>47</v>
      </c>
      <c r="E51" s="56"/>
      <c r="F51" s="288">
        <v>1000000</v>
      </c>
      <c r="G51" s="95"/>
      <c r="H51" s="266" t="s">
        <v>27</v>
      </c>
      <c r="I51" s="78" t="s">
        <v>155</v>
      </c>
      <c r="J51" s="78"/>
      <c r="K51" s="83"/>
      <c r="M51" s="252"/>
    </row>
    <row r="52" spans="1:13" s="10" customFormat="1" ht="16.5" thickTop="1">
      <c r="A52" s="234">
        <v>5</v>
      </c>
      <c r="B52" s="235" t="s">
        <v>157</v>
      </c>
      <c r="C52" s="9" t="s">
        <v>158</v>
      </c>
      <c r="D52" s="264" t="s">
        <v>47</v>
      </c>
      <c r="E52" s="54"/>
      <c r="F52" s="286">
        <v>1000000</v>
      </c>
      <c r="G52" s="91">
        <f>SUM(F52:F60)</f>
        <v>165520000</v>
      </c>
      <c r="H52" s="264" t="s">
        <v>170</v>
      </c>
      <c r="I52" s="75"/>
      <c r="J52" s="75" t="s">
        <v>165</v>
      </c>
      <c r="K52" s="81"/>
      <c r="M52" s="252"/>
    </row>
    <row r="53" spans="1:13" s="10" customFormat="1" ht="15.75">
      <c r="A53" s="40"/>
      <c r="B53" s="32"/>
      <c r="C53" s="13" t="s">
        <v>159</v>
      </c>
      <c r="D53" s="265" t="s">
        <v>47</v>
      </c>
      <c r="E53" s="55"/>
      <c r="F53" s="287">
        <v>500000</v>
      </c>
      <c r="G53" s="93"/>
      <c r="H53" s="265" t="s">
        <v>170</v>
      </c>
      <c r="I53" s="76"/>
      <c r="J53" s="76" t="s">
        <v>166</v>
      </c>
      <c r="K53" s="82"/>
      <c r="M53" s="252"/>
    </row>
    <row r="54" spans="1:13" s="10" customFormat="1" ht="15.75">
      <c r="A54" s="40"/>
      <c r="B54" s="32"/>
      <c r="C54" s="13" t="s">
        <v>160</v>
      </c>
      <c r="D54" s="265" t="s">
        <v>164</v>
      </c>
      <c r="E54" s="55"/>
      <c r="F54" s="287">
        <v>300000</v>
      </c>
      <c r="G54" s="93"/>
      <c r="H54" s="265" t="s">
        <v>152</v>
      </c>
      <c r="I54" s="76" t="s">
        <v>154</v>
      </c>
      <c r="J54" s="76" t="s">
        <v>167</v>
      </c>
      <c r="K54" s="82"/>
      <c r="M54" s="252"/>
    </row>
    <row r="55" spans="1:13" s="10" customFormat="1" ht="30">
      <c r="A55" s="40"/>
      <c r="B55" s="32"/>
      <c r="C55" s="13" t="s">
        <v>161</v>
      </c>
      <c r="D55" s="265" t="s">
        <v>14</v>
      </c>
      <c r="E55" s="55"/>
      <c r="F55" s="287">
        <v>158620000</v>
      </c>
      <c r="G55" s="93"/>
      <c r="H55" s="265" t="s">
        <v>152</v>
      </c>
      <c r="I55" s="76"/>
      <c r="J55" s="76" t="s">
        <v>168</v>
      </c>
      <c r="K55" s="82"/>
      <c r="M55" s="252"/>
    </row>
    <row r="56" spans="1:13" s="10" customFormat="1" ht="15.75">
      <c r="A56" s="40"/>
      <c r="B56" s="32"/>
      <c r="C56" s="13" t="s">
        <v>162</v>
      </c>
      <c r="D56" s="265" t="s">
        <v>47</v>
      </c>
      <c r="E56" s="55"/>
      <c r="F56" s="287">
        <v>1600000</v>
      </c>
      <c r="G56" s="93"/>
      <c r="H56" s="265" t="s">
        <v>152</v>
      </c>
      <c r="I56" s="76" t="s">
        <v>154</v>
      </c>
      <c r="J56" s="76" t="s">
        <v>169</v>
      </c>
      <c r="K56" s="82"/>
      <c r="M56" s="252"/>
    </row>
    <row r="57" spans="1:13" s="10" customFormat="1" ht="15.75">
      <c r="A57" s="40"/>
      <c r="B57" s="32"/>
      <c r="C57" s="13" t="s">
        <v>163</v>
      </c>
      <c r="D57" s="265" t="s">
        <v>47</v>
      </c>
      <c r="E57" s="55"/>
      <c r="F57" s="287">
        <v>500000</v>
      </c>
      <c r="G57" s="93"/>
      <c r="H57" s="265"/>
      <c r="I57" s="76"/>
      <c r="J57" s="76" t="s">
        <v>165</v>
      </c>
      <c r="K57" s="82"/>
      <c r="M57" s="252"/>
    </row>
    <row r="58" spans="1:13" s="10" customFormat="1" ht="15.75">
      <c r="A58" s="40"/>
      <c r="B58" s="32"/>
      <c r="C58" s="13" t="s">
        <v>163</v>
      </c>
      <c r="D58" s="265" t="s">
        <v>47</v>
      </c>
      <c r="E58" s="55"/>
      <c r="F58" s="287">
        <v>500000</v>
      </c>
      <c r="G58" s="93"/>
      <c r="H58" s="265" t="s">
        <v>152</v>
      </c>
      <c r="I58" s="76" t="s">
        <v>154</v>
      </c>
      <c r="J58" s="76" t="s">
        <v>169</v>
      </c>
      <c r="K58" s="82"/>
      <c r="M58" s="252"/>
    </row>
    <row r="59" spans="1:13" s="10" customFormat="1" ht="15.75">
      <c r="A59" s="40"/>
      <c r="B59" s="32"/>
      <c r="C59" s="28" t="s">
        <v>622</v>
      </c>
      <c r="D59" s="276" t="s">
        <v>47</v>
      </c>
      <c r="E59" s="58"/>
      <c r="F59" s="289">
        <v>500000</v>
      </c>
      <c r="G59" s="137"/>
      <c r="H59" s="276" t="s">
        <v>152</v>
      </c>
      <c r="I59" s="248" t="s">
        <v>154</v>
      </c>
      <c r="J59" s="248" t="s">
        <v>169</v>
      </c>
      <c r="K59" s="85"/>
      <c r="M59" s="252"/>
    </row>
    <row r="60" spans="1:13" s="10" customFormat="1" ht="30.75" thickBot="1">
      <c r="A60" s="40"/>
      <c r="B60" s="32"/>
      <c r="C60" s="28" t="s">
        <v>623</v>
      </c>
      <c r="D60" s="276" t="s">
        <v>38</v>
      </c>
      <c r="E60" s="58"/>
      <c r="F60" s="289">
        <v>2000000</v>
      </c>
      <c r="G60" s="137"/>
      <c r="H60" s="276" t="s">
        <v>624</v>
      </c>
      <c r="I60" s="248" t="s">
        <v>624</v>
      </c>
      <c r="J60" s="248" t="s">
        <v>625</v>
      </c>
      <c r="K60" s="85"/>
      <c r="M60" s="252"/>
    </row>
    <row r="61" spans="1:13" s="10" customFormat="1" ht="16.5" thickTop="1">
      <c r="A61" s="242">
        <v>6</v>
      </c>
      <c r="B61" s="243" t="s">
        <v>86</v>
      </c>
      <c r="C61" s="116" t="s">
        <v>87</v>
      </c>
      <c r="D61" s="277" t="s">
        <v>98</v>
      </c>
      <c r="E61" s="111"/>
      <c r="F61" s="290">
        <v>150000</v>
      </c>
      <c r="G61" s="113">
        <f>SUM(F61:F79)</f>
        <v>21895000</v>
      </c>
      <c r="H61" s="270" t="s">
        <v>15</v>
      </c>
      <c r="I61" s="308" t="s">
        <v>26</v>
      </c>
      <c r="J61" s="308" t="s">
        <v>102</v>
      </c>
      <c r="K61" s="225"/>
      <c r="M61" s="252"/>
    </row>
    <row r="62" spans="1:13" s="10" customFormat="1" ht="15.75">
      <c r="A62" s="40"/>
      <c r="B62" s="67"/>
      <c r="C62" s="12" t="s">
        <v>88</v>
      </c>
      <c r="D62" s="265" t="s">
        <v>47</v>
      </c>
      <c r="E62" s="54"/>
      <c r="F62" s="286">
        <v>100000</v>
      </c>
      <c r="G62" s="91"/>
      <c r="H62" s="264" t="s">
        <v>15</v>
      </c>
      <c r="I62" s="75" t="s">
        <v>26</v>
      </c>
      <c r="J62" s="75" t="s">
        <v>103</v>
      </c>
      <c r="K62" s="84"/>
      <c r="M62" s="252"/>
    </row>
    <row r="63" spans="1:13" s="10" customFormat="1" ht="15.75">
      <c r="A63" s="40"/>
      <c r="B63" s="67"/>
      <c r="C63" s="12" t="s">
        <v>89</v>
      </c>
      <c r="D63" s="265" t="s">
        <v>47</v>
      </c>
      <c r="E63" s="54"/>
      <c r="F63" s="286">
        <v>300000</v>
      </c>
      <c r="G63" s="91"/>
      <c r="H63" s="264" t="s">
        <v>15</v>
      </c>
      <c r="I63" s="75" t="s">
        <v>99</v>
      </c>
      <c r="J63" s="75" t="s">
        <v>104</v>
      </c>
      <c r="K63" s="84"/>
      <c r="M63" s="252"/>
    </row>
    <row r="64" spans="1:13" s="10" customFormat="1" ht="15.75">
      <c r="A64" s="40"/>
      <c r="B64" s="119"/>
      <c r="C64" s="12" t="s">
        <v>90</v>
      </c>
      <c r="D64" s="265" t="s">
        <v>47</v>
      </c>
      <c r="E64" s="54"/>
      <c r="F64" s="286">
        <v>1000000</v>
      </c>
      <c r="G64" s="91"/>
      <c r="H64" s="264" t="s">
        <v>15</v>
      </c>
      <c r="I64" s="75" t="s">
        <v>99</v>
      </c>
      <c r="J64" s="75" t="s">
        <v>105</v>
      </c>
      <c r="K64" s="84"/>
      <c r="M64" s="252"/>
    </row>
    <row r="65" spans="1:13" s="10" customFormat="1" ht="15.75">
      <c r="A65" s="40"/>
      <c r="B65" s="119"/>
      <c r="C65" s="12" t="s">
        <v>91</v>
      </c>
      <c r="D65" s="265" t="s">
        <v>47</v>
      </c>
      <c r="E65" s="54"/>
      <c r="F65" s="286">
        <v>5000000</v>
      </c>
      <c r="G65" s="91"/>
      <c r="H65" s="264" t="s">
        <v>15</v>
      </c>
      <c r="I65" s="75" t="s">
        <v>26</v>
      </c>
      <c r="J65" s="75" t="s">
        <v>106</v>
      </c>
      <c r="K65" s="84"/>
      <c r="M65" s="252"/>
    </row>
    <row r="66" spans="1:13" s="10" customFormat="1" ht="15.75">
      <c r="A66" s="40"/>
      <c r="B66" s="67"/>
      <c r="C66" s="4" t="s">
        <v>92</v>
      </c>
      <c r="D66" s="265" t="s">
        <v>47</v>
      </c>
      <c r="E66" s="55"/>
      <c r="F66" s="287">
        <v>500000</v>
      </c>
      <c r="G66" s="93"/>
      <c r="H66" s="265" t="s">
        <v>15</v>
      </c>
      <c r="I66" s="76" t="s">
        <v>99</v>
      </c>
      <c r="J66" s="76" t="s">
        <v>107</v>
      </c>
      <c r="K66" s="120"/>
      <c r="M66" s="252"/>
    </row>
    <row r="67" spans="1:13" s="10" customFormat="1" ht="15.75">
      <c r="A67" s="40"/>
      <c r="B67" s="67"/>
      <c r="C67" s="12" t="s">
        <v>90</v>
      </c>
      <c r="D67" s="265" t="s">
        <v>47</v>
      </c>
      <c r="E67" s="54"/>
      <c r="F67" s="286">
        <v>450000</v>
      </c>
      <c r="G67" s="91"/>
      <c r="H67" s="264" t="s">
        <v>15</v>
      </c>
      <c r="I67" s="75" t="s">
        <v>100</v>
      </c>
      <c r="J67" s="75" t="s">
        <v>105</v>
      </c>
      <c r="K67" s="84"/>
      <c r="M67" s="252"/>
    </row>
    <row r="68" spans="1:13" s="10" customFormat="1" ht="15.75">
      <c r="A68" s="40"/>
      <c r="B68" s="67"/>
      <c r="C68" s="12" t="s">
        <v>93</v>
      </c>
      <c r="D68" s="265" t="s">
        <v>47</v>
      </c>
      <c r="E68" s="54"/>
      <c r="F68" s="286">
        <v>6000000</v>
      </c>
      <c r="G68" s="91"/>
      <c r="H68" s="264" t="s">
        <v>15</v>
      </c>
      <c r="I68" s="75" t="s">
        <v>26</v>
      </c>
      <c r="J68" s="75" t="s">
        <v>108</v>
      </c>
      <c r="K68" s="84"/>
      <c r="M68" s="252"/>
    </row>
    <row r="69" spans="1:13" s="10" customFormat="1" ht="15.75">
      <c r="A69" s="40"/>
      <c r="B69" s="67"/>
      <c r="C69" s="12" t="s">
        <v>93</v>
      </c>
      <c r="D69" s="265" t="s">
        <v>47</v>
      </c>
      <c r="E69" s="54"/>
      <c r="F69" s="286">
        <v>595000</v>
      </c>
      <c r="G69" s="91"/>
      <c r="H69" s="264" t="s">
        <v>15</v>
      </c>
      <c r="I69" s="75" t="s">
        <v>26</v>
      </c>
      <c r="J69" s="75" t="s">
        <v>108</v>
      </c>
      <c r="K69" s="84"/>
      <c r="M69" s="252"/>
    </row>
    <row r="70" spans="1:13" s="10" customFormat="1" ht="15.75">
      <c r="A70" s="40"/>
      <c r="B70" s="67"/>
      <c r="C70" s="12" t="s">
        <v>90</v>
      </c>
      <c r="D70" s="265" t="s">
        <v>47</v>
      </c>
      <c r="E70" s="54"/>
      <c r="F70" s="286">
        <v>500000</v>
      </c>
      <c r="G70" s="91"/>
      <c r="H70" s="264" t="s">
        <v>15</v>
      </c>
      <c r="I70" s="75" t="s">
        <v>99</v>
      </c>
      <c r="J70" s="75" t="s">
        <v>105</v>
      </c>
      <c r="K70" s="84"/>
      <c r="M70" s="252"/>
    </row>
    <row r="71" spans="1:13" s="10" customFormat="1" ht="15.75">
      <c r="A71" s="40"/>
      <c r="B71" s="67"/>
      <c r="C71" s="12" t="s">
        <v>90</v>
      </c>
      <c r="D71" s="265" t="s">
        <v>47</v>
      </c>
      <c r="E71" s="54"/>
      <c r="F71" s="286">
        <v>500000</v>
      </c>
      <c r="G71" s="91"/>
      <c r="H71" s="264" t="s">
        <v>15</v>
      </c>
      <c r="I71" s="75" t="s">
        <v>99</v>
      </c>
      <c r="J71" s="75" t="s">
        <v>105</v>
      </c>
      <c r="K71" s="84"/>
      <c r="M71" s="252"/>
    </row>
    <row r="72" spans="1:13" s="10" customFormat="1" ht="15.75">
      <c r="A72" s="40"/>
      <c r="B72" s="67"/>
      <c r="C72" s="12" t="s">
        <v>94</v>
      </c>
      <c r="D72" s="265" t="s">
        <v>47</v>
      </c>
      <c r="E72" s="54"/>
      <c r="F72" s="286">
        <v>500000</v>
      </c>
      <c r="G72" s="91"/>
      <c r="H72" s="264" t="s">
        <v>15</v>
      </c>
      <c r="I72" s="75" t="s">
        <v>99</v>
      </c>
      <c r="J72" s="75" t="s">
        <v>107</v>
      </c>
      <c r="K72" s="84"/>
      <c r="M72" s="252"/>
    </row>
    <row r="73" spans="1:13" s="10" customFormat="1" ht="15.75">
      <c r="A73" s="40"/>
      <c r="B73" s="119"/>
      <c r="C73" s="12" t="s">
        <v>90</v>
      </c>
      <c r="D73" s="265" t="s">
        <v>47</v>
      </c>
      <c r="E73" s="54"/>
      <c r="F73" s="286">
        <v>1000000</v>
      </c>
      <c r="G73" s="91"/>
      <c r="H73" s="264" t="s">
        <v>15</v>
      </c>
      <c r="I73" s="75" t="s">
        <v>26</v>
      </c>
      <c r="J73" s="75" t="s">
        <v>109</v>
      </c>
      <c r="K73" s="84"/>
      <c r="M73" s="252"/>
    </row>
    <row r="74" spans="1:13" s="10" customFormat="1" ht="15.75">
      <c r="A74" s="40"/>
      <c r="B74" s="67"/>
      <c r="C74" s="12" t="s">
        <v>90</v>
      </c>
      <c r="D74" s="264" t="s">
        <v>47</v>
      </c>
      <c r="E74" s="54"/>
      <c r="F74" s="286">
        <v>800000</v>
      </c>
      <c r="G74" s="91"/>
      <c r="H74" s="264" t="s">
        <v>15</v>
      </c>
      <c r="I74" s="75" t="s">
        <v>99</v>
      </c>
      <c r="J74" s="75" t="s">
        <v>105</v>
      </c>
      <c r="K74" s="84"/>
      <c r="M74" s="252"/>
    </row>
    <row r="75" spans="1:13" s="10" customFormat="1" ht="15.75">
      <c r="A75" s="40"/>
      <c r="B75" s="67"/>
      <c r="C75" s="12" t="s">
        <v>90</v>
      </c>
      <c r="D75" s="265" t="s">
        <v>47</v>
      </c>
      <c r="E75" s="54"/>
      <c r="F75" s="286">
        <v>500000</v>
      </c>
      <c r="G75" s="91"/>
      <c r="H75" s="264" t="s">
        <v>15</v>
      </c>
      <c r="I75" s="75" t="s">
        <v>99</v>
      </c>
      <c r="J75" s="75" t="s">
        <v>110</v>
      </c>
      <c r="K75" s="84"/>
      <c r="M75" s="252"/>
    </row>
    <row r="76" spans="1:13" s="10" customFormat="1" ht="15.75">
      <c r="A76" s="40"/>
      <c r="B76" s="67"/>
      <c r="C76" s="12" t="s">
        <v>95</v>
      </c>
      <c r="D76" s="265" t="s">
        <v>47</v>
      </c>
      <c r="E76" s="54"/>
      <c r="F76" s="286">
        <v>500000</v>
      </c>
      <c r="G76" s="91"/>
      <c r="H76" s="264" t="s">
        <v>15</v>
      </c>
      <c r="I76" s="75" t="s">
        <v>99</v>
      </c>
      <c r="J76" s="75" t="s">
        <v>107</v>
      </c>
      <c r="K76" s="84"/>
      <c r="M76" s="252"/>
    </row>
    <row r="77" spans="1:13" s="10" customFormat="1" ht="15.75">
      <c r="A77" s="40"/>
      <c r="B77" s="67"/>
      <c r="C77" s="12" t="s">
        <v>96</v>
      </c>
      <c r="D77" s="265" t="s">
        <v>47</v>
      </c>
      <c r="E77" s="54"/>
      <c r="F77" s="286">
        <v>1000000</v>
      </c>
      <c r="G77" s="91"/>
      <c r="H77" s="264" t="s">
        <v>31</v>
      </c>
      <c r="I77" s="75" t="s">
        <v>101</v>
      </c>
      <c r="J77" s="75" t="s">
        <v>111</v>
      </c>
      <c r="K77" s="84"/>
      <c r="M77" s="252"/>
    </row>
    <row r="78" spans="1:13" s="10" customFormat="1" ht="15.75">
      <c r="A78" s="40"/>
      <c r="B78" s="67"/>
      <c r="C78" s="12" t="s">
        <v>90</v>
      </c>
      <c r="D78" s="265" t="s">
        <v>47</v>
      </c>
      <c r="E78" s="54"/>
      <c r="F78" s="286">
        <v>500000</v>
      </c>
      <c r="G78" s="91"/>
      <c r="H78" s="264" t="s">
        <v>15</v>
      </c>
      <c r="I78" s="75" t="s">
        <v>99</v>
      </c>
      <c r="J78" s="75" t="s">
        <v>105</v>
      </c>
      <c r="K78" s="84"/>
      <c r="M78" s="252"/>
    </row>
    <row r="79" spans="1:13" s="10" customFormat="1" ht="15.75" customHeight="1" thickBot="1">
      <c r="A79" s="38"/>
      <c r="B79" s="107"/>
      <c r="C79" s="70" t="s">
        <v>97</v>
      </c>
      <c r="D79" s="266" t="s">
        <v>47</v>
      </c>
      <c r="E79" s="57"/>
      <c r="F79" s="291">
        <v>2000000</v>
      </c>
      <c r="G79" s="98"/>
      <c r="H79" s="278" t="s">
        <v>15</v>
      </c>
      <c r="I79" s="309"/>
      <c r="J79" s="309" t="s">
        <v>112</v>
      </c>
      <c r="K79" s="87"/>
      <c r="M79" s="252"/>
    </row>
    <row r="80" spans="1:13" s="10" customFormat="1" ht="16.5" thickTop="1">
      <c r="A80" s="346">
        <v>7</v>
      </c>
      <c r="B80" s="388" t="s">
        <v>221</v>
      </c>
      <c r="C80" s="389" t="s">
        <v>208</v>
      </c>
      <c r="D80" s="270" t="s">
        <v>133</v>
      </c>
      <c r="E80" s="111">
        <v>1</v>
      </c>
      <c r="F80" s="290">
        <v>22000000</v>
      </c>
      <c r="G80" s="113">
        <f>SUM(F80:F93)</f>
        <v>246200000</v>
      </c>
      <c r="H80" s="323" t="s">
        <v>171</v>
      </c>
      <c r="I80" s="224" t="s">
        <v>239</v>
      </c>
      <c r="J80" s="224" t="s">
        <v>227</v>
      </c>
      <c r="K80" s="225"/>
      <c r="M80" s="252"/>
    </row>
    <row r="81" spans="1:13" s="10" customFormat="1" ht="15.75">
      <c r="A81" s="40"/>
      <c r="B81" s="67"/>
      <c r="C81" s="352" t="s">
        <v>209</v>
      </c>
      <c r="D81" s="264" t="s">
        <v>133</v>
      </c>
      <c r="E81" s="54">
        <v>1</v>
      </c>
      <c r="F81" s="286">
        <v>5000000</v>
      </c>
      <c r="G81" s="91"/>
      <c r="H81" s="132" t="s">
        <v>171</v>
      </c>
      <c r="I81" s="133" t="s">
        <v>240</v>
      </c>
      <c r="J81" s="133" t="s">
        <v>228</v>
      </c>
      <c r="K81" s="84"/>
      <c r="M81" s="252"/>
    </row>
    <row r="82" spans="1:13" s="10" customFormat="1" ht="15.75">
      <c r="A82" s="40"/>
      <c r="B82" s="67"/>
      <c r="C82" s="128" t="s">
        <v>210</v>
      </c>
      <c r="D82" s="265" t="s">
        <v>19</v>
      </c>
      <c r="E82" s="55">
        <v>90</v>
      </c>
      <c r="F82" s="287">
        <v>18000000</v>
      </c>
      <c r="G82" s="93"/>
      <c r="H82" s="130" t="s">
        <v>171</v>
      </c>
      <c r="I82" s="129" t="s">
        <v>239</v>
      </c>
      <c r="J82" s="129" t="s">
        <v>229</v>
      </c>
      <c r="K82" s="120"/>
      <c r="M82" s="252"/>
    </row>
    <row r="83" spans="1:13" s="10" customFormat="1" ht="15.75">
      <c r="A83" s="40"/>
      <c r="B83" s="67"/>
      <c r="C83" s="126" t="s">
        <v>211</v>
      </c>
      <c r="D83" s="265" t="s">
        <v>19</v>
      </c>
      <c r="E83" s="55">
        <v>1</v>
      </c>
      <c r="F83" s="287">
        <v>2500000</v>
      </c>
      <c r="G83" s="93"/>
      <c r="H83" s="130" t="s">
        <v>27</v>
      </c>
      <c r="I83" s="129" t="s">
        <v>155</v>
      </c>
      <c r="J83" s="129" t="s">
        <v>230</v>
      </c>
      <c r="K83" s="120"/>
      <c r="M83" s="252"/>
    </row>
    <row r="84" spans="1:13" s="10" customFormat="1" ht="30">
      <c r="A84" s="40"/>
      <c r="B84" s="67"/>
      <c r="C84" s="128" t="s">
        <v>212</v>
      </c>
      <c r="D84" s="265" t="s">
        <v>14</v>
      </c>
      <c r="E84" s="130" t="s">
        <v>222</v>
      </c>
      <c r="F84" s="287">
        <v>2025000</v>
      </c>
      <c r="G84" s="93"/>
      <c r="H84" s="130" t="s">
        <v>171</v>
      </c>
      <c r="I84" s="129" t="s">
        <v>239</v>
      </c>
      <c r="J84" s="129" t="s">
        <v>231</v>
      </c>
      <c r="K84" s="120"/>
      <c r="M84" s="252"/>
    </row>
    <row r="85" spans="1:13" s="10" customFormat="1" ht="30">
      <c r="A85" s="40"/>
      <c r="B85" s="67"/>
      <c r="C85" s="131" t="s">
        <v>213</v>
      </c>
      <c r="D85" s="265" t="s">
        <v>47</v>
      </c>
      <c r="E85" s="132" t="s">
        <v>223</v>
      </c>
      <c r="F85" s="287">
        <v>1125000</v>
      </c>
      <c r="G85" s="93"/>
      <c r="H85" s="132" t="s">
        <v>16</v>
      </c>
      <c r="I85" s="133" t="s">
        <v>241</v>
      </c>
      <c r="J85" s="133" t="s">
        <v>232</v>
      </c>
      <c r="K85" s="120"/>
      <c r="M85" s="252"/>
    </row>
    <row r="86" spans="1:13" s="10" customFormat="1" ht="15.75" customHeight="1">
      <c r="A86" s="40"/>
      <c r="B86" s="67"/>
      <c r="C86" s="131" t="s">
        <v>214</v>
      </c>
      <c r="D86" s="265" t="s">
        <v>14</v>
      </c>
      <c r="E86" s="132">
        <v>10</v>
      </c>
      <c r="F86" s="287">
        <v>1500000</v>
      </c>
      <c r="G86" s="93"/>
      <c r="H86" s="132" t="s">
        <v>171</v>
      </c>
      <c r="I86" s="133" t="s">
        <v>242</v>
      </c>
      <c r="J86" s="133" t="s">
        <v>233</v>
      </c>
      <c r="K86" s="120"/>
      <c r="M86" s="252"/>
    </row>
    <row r="87" spans="1:13" s="10" customFormat="1" ht="30">
      <c r="A87" s="40"/>
      <c r="B87" s="67"/>
      <c r="C87" s="134" t="s">
        <v>215</v>
      </c>
      <c r="D87" s="265" t="s">
        <v>14</v>
      </c>
      <c r="E87" s="132" t="s">
        <v>224</v>
      </c>
      <c r="F87" s="287">
        <v>4050000</v>
      </c>
      <c r="G87" s="93"/>
      <c r="H87" s="132" t="s">
        <v>171</v>
      </c>
      <c r="I87" s="133" t="s">
        <v>242</v>
      </c>
      <c r="J87" s="133" t="s">
        <v>233</v>
      </c>
      <c r="K87" s="120"/>
      <c r="M87" s="252"/>
    </row>
    <row r="88" spans="1:13" s="10" customFormat="1" ht="15.75">
      <c r="A88" s="40"/>
      <c r="B88" s="67"/>
      <c r="C88" s="128" t="s">
        <v>216</v>
      </c>
      <c r="D88" s="265" t="s">
        <v>133</v>
      </c>
      <c r="E88" s="130" t="s">
        <v>225</v>
      </c>
      <c r="F88" s="287">
        <v>150000000</v>
      </c>
      <c r="G88" s="93"/>
      <c r="H88" s="130" t="s">
        <v>171</v>
      </c>
      <c r="I88" s="129" t="s">
        <v>239</v>
      </c>
      <c r="J88" s="129" t="s">
        <v>234</v>
      </c>
      <c r="K88" s="120"/>
      <c r="M88" s="252"/>
    </row>
    <row r="89" spans="1:13" s="10" customFormat="1" ht="15.75">
      <c r="A89" s="40"/>
      <c r="B89" s="67"/>
      <c r="C89" s="131" t="s">
        <v>217</v>
      </c>
      <c r="D89" s="265" t="s">
        <v>47</v>
      </c>
      <c r="E89" s="132" t="s">
        <v>226</v>
      </c>
      <c r="F89" s="287">
        <v>750000</v>
      </c>
      <c r="G89" s="93"/>
      <c r="H89" s="132" t="s">
        <v>16</v>
      </c>
      <c r="I89" s="133" t="s">
        <v>243</v>
      </c>
      <c r="J89" s="133" t="s">
        <v>235</v>
      </c>
      <c r="K89" s="120"/>
      <c r="M89" s="252"/>
    </row>
    <row r="90" spans="1:13" s="10" customFormat="1" ht="15.75">
      <c r="A90" s="40"/>
      <c r="B90" s="67"/>
      <c r="C90" s="126" t="s">
        <v>214</v>
      </c>
      <c r="D90" s="265" t="s">
        <v>14</v>
      </c>
      <c r="E90" s="374">
        <v>25</v>
      </c>
      <c r="F90" s="287">
        <v>3750000</v>
      </c>
      <c r="G90" s="93"/>
      <c r="H90" s="130" t="s">
        <v>171</v>
      </c>
      <c r="I90" s="129" t="s">
        <v>242</v>
      </c>
      <c r="J90" s="129" t="s">
        <v>234</v>
      </c>
      <c r="K90" s="120"/>
      <c r="M90" s="252"/>
    </row>
    <row r="91" spans="1:13" s="10" customFormat="1" ht="30">
      <c r="A91" s="40"/>
      <c r="B91" s="67"/>
      <c r="C91" s="128" t="s">
        <v>218</v>
      </c>
      <c r="D91" s="265" t="s">
        <v>47</v>
      </c>
      <c r="E91" s="130">
        <v>1</v>
      </c>
      <c r="F91" s="287">
        <v>500000</v>
      </c>
      <c r="G91" s="93"/>
      <c r="H91" s="130" t="s">
        <v>171</v>
      </c>
      <c r="I91" s="129" t="s">
        <v>171</v>
      </c>
      <c r="J91" s="129" t="s">
        <v>236</v>
      </c>
      <c r="K91" s="120"/>
      <c r="M91" s="252"/>
    </row>
    <row r="92" spans="1:13" s="10" customFormat="1" ht="15.75" customHeight="1">
      <c r="A92" s="40"/>
      <c r="B92" s="67"/>
      <c r="C92" s="128" t="s">
        <v>219</v>
      </c>
      <c r="D92" s="265" t="s">
        <v>47</v>
      </c>
      <c r="E92" s="130">
        <v>2</v>
      </c>
      <c r="F92" s="287">
        <v>30000000</v>
      </c>
      <c r="G92" s="93"/>
      <c r="H92" s="130" t="s">
        <v>171</v>
      </c>
      <c r="I92" s="129" t="s">
        <v>239</v>
      </c>
      <c r="J92" s="129" t="s">
        <v>237</v>
      </c>
      <c r="K92" s="120"/>
      <c r="M92" s="252"/>
    </row>
    <row r="93" spans="1:13" s="10" customFormat="1" ht="15.75" customHeight="1" thickBot="1">
      <c r="A93" s="38"/>
      <c r="B93" s="107"/>
      <c r="C93" s="135" t="s">
        <v>220</v>
      </c>
      <c r="D93" s="266" t="s">
        <v>47</v>
      </c>
      <c r="E93" s="145">
        <v>1</v>
      </c>
      <c r="F93" s="288">
        <v>5000000</v>
      </c>
      <c r="G93" s="95"/>
      <c r="H93" s="145" t="s">
        <v>27</v>
      </c>
      <c r="I93" s="138" t="s">
        <v>155</v>
      </c>
      <c r="J93" s="146" t="s">
        <v>238</v>
      </c>
      <c r="K93" s="125"/>
      <c r="M93" s="252"/>
    </row>
    <row r="94" spans="1:13" s="10" customFormat="1" ht="30.75" thickTop="1">
      <c r="A94" s="40">
        <v>8</v>
      </c>
      <c r="B94" s="67" t="s">
        <v>244</v>
      </c>
      <c r="C94" s="147" t="s">
        <v>245</v>
      </c>
      <c r="D94" s="273" t="s">
        <v>133</v>
      </c>
      <c r="E94" s="140"/>
      <c r="F94" s="292">
        <v>10000000</v>
      </c>
      <c r="G94" s="142">
        <f>SUM(F94:F106)</f>
        <v>103000000</v>
      </c>
      <c r="H94" s="323" t="s">
        <v>173</v>
      </c>
      <c r="I94" s="325" t="s">
        <v>257</v>
      </c>
      <c r="J94" s="310" t="s">
        <v>250</v>
      </c>
      <c r="K94" s="144"/>
      <c r="M94" s="252"/>
    </row>
    <row r="95" spans="1:13" s="10" customFormat="1" ht="30">
      <c r="A95" s="40"/>
      <c r="B95" s="67"/>
      <c r="C95" s="149" t="s">
        <v>246</v>
      </c>
      <c r="D95" s="276" t="s">
        <v>133</v>
      </c>
      <c r="E95" s="136"/>
      <c r="F95" s="289">
        <v>63000000</v>
      </c>
      <c r="G95" s="137"/>
      <c r="H95" s="130" t="s">
        <v>173</v>
      </c>
      <c r="I95" s="310" t="s">
        <v>257</v>
      </c>
      <c r="J95" s="310" t="s">
        <v>250</v>
      </c>
      <c r="K95" s="139"/>
      <c r="M95" s="252"/>
    </row>
    <row r="96" spans="1:13" s="10" customFormat="1" ht="15.75" customHeight="1">
      <c r="A96" s="40"/>
      <c r="B96" s="67"/>
      <c r="C96" s="149" t="s">
        <v>247</v>
      </c>
      <c r="D96" s="276" t="s">
        <v>14</v>
      </c>
      <c r="E96" s="136"/>
      <c r="F96" s="289">
        <v>25000000</v>
      </c>
      <c r="G96" s="137"/>
      <c r="H96" s="130" t="s">
        <v>173</v>
      </c>
      <c r="I96" s="310" t="s">
        <v>257</v>
      </c>
      <c r="J96" s="310" t="s">
        <v>250</v>
      </c>
      <c r="K96" s="139"/>
      <c r="M96" s="252"/>
    </row>
    <row r="97" spans="1:13" s="10" customFormat="1" ht="15.75" customHeight="1">
      <c r="A97" s="40"/>
      <c r="B97" s="67"/>
      <c r="C97" s="149" t="s">
        <v>248</v>
      </c>
      <c r="D97" s="276" t="s">
        <v>47</v>
      </c>
      <c r="E97" s="136"/>
      <c r="F97" s="289"/>
      <c r="G97" s="137"/>
      <c r="H97" s="130" t="s">
        <v>173</v>
      </c>
      <c r="I97" s="310" t="s">
        <v>257</v>
      </c>
      <c r="J97" s="310" t="s">
        <v>250</v>
      </c>
      <c r="K97" s="139"/>
      <c r="M97" s="252"/>
    </row>
    <row r="98" spans="1:13" s="10" customFormat="1" ht="15.75" customHeight="1">
      <c r="A98" s="40"/>
      <c r="B98" s="67"/>
      <c r="C98" s="149" t="s">
        <v>248</v>
      </c>
      <c r="D98" s="276" t="s">
        <v>47</v>
      </c>
      <c r="E98" s="136"/>
      <c r="F98" s="289"/>
      <c r="G98" s="137"/>
      <c r="H98" s="130" t="s">
        <v>173</v>
      </c>
      <c r="I98" s="310" t="s">
        <v>258</v>
      </c>
      <c r="J98" s="310" t="s">
        <v>251</v>
      </c>
      <c r="K98" s="139"/>
      <c r="M98" s="252"/>
    </row>
    <row r="99" spans="1:13" s="10" customFormat="1" ht="15.75" customHeight="1">
      <c r="A99" s="40"/>
      <c r="B99" s="67"/>
      <c r="C99" s="149" t="s">
        <v>249</v>
      </c>
      <c r="D99" s="276" t="s">
        <v>19</v>
      </c>
      <c r="E99" s="136"/>
      <c r="F99" s="289">
        <v>5000000</v>
      </c>
      <c r="G99" s="137"/>
      <c r="H99" s="130" t="s">
        <v>173</v>
      </c>
      <c r="I99" s="310" t="s">
        <v>259</v>
      </c>
      <c r="J99" s="310" t="s">
        <v>256</v>
      </c>
      <c r="K99" s="139"/>
      <c r="M99" s="252"/>
    </row>
    <row r="100" spans="1:13" s="10" customFormat="1" ht="15.75" customHeight="1">
      <c r="A100" s="40"/>
      <c r="B100" s="67"/>
      <c r="C100" s="149" t="s">
        <v>248</v>
      </c>
      <c r="D100" s="276" t="s">
        <v>47</v>
      </c>
      <c r="E100" s="136"/>
      <c r="F100" s="289"/>
      <c r="G100" s="137"/>
      <c r="H100" s="130" t="s">
        <v>173</v>
      </c>
      <c r="I100" s="310" t="s">
        <v>260</v>
      </c>
      <c r="J100" s="310" t="s">
        <v>252</v>
      </c>
      <c r="K100" s="139"/>
      <c r="M100" s="252"/>
    </row>
    <row r="101" spans="1:13" s="10" customFormat="1" ht="15.75" customHeight="1">
      <c r="A101" s="40"/>
      <c r="B101" s="67"/>
      <c r="C101" s="149" t="s">
        <v>247</v>
      </c>
      <c r="D101" s="276" t="s">
        <v>14</v>
      </c>
      <c r="E101" s="136"/>
      <c r="F101" s="289"/>
      <c r="G101" s="137"/>
      <c r="H101" s="130" t="s">
        <v>173</v>
      </c>
      <c r="I101" s="310" t="s">
        <v>260</v>
      </c>
      <c r="J101" s="310" t="s">
        <v>252</v>
      </c>
      <c r="K101" s="139"/>
      <c r="M101" s="252"/>
    </row>
    <row r="102" spans="1:13" s="10" customFormat="1" ht="15.75" customHeight="1">
      <c r="A102" s="40"/>
      <c r="B102" s="67"/>
      <c r="C102" s="149" t="s">
        <v>248</v>
      </c>
      <c r="D102" s="276" t="s">
        <v>47</v>
      </c>
      <c r="E102" s="136"/>
      <c r="F102" s="289"/>
      <c r="G102" s="137"/>
      <c r="H102" s="130" t="s">
        <v>175</v>
      </c>
      <c r="I102" s="310" t="s">
        <v>261</v>
      </c>
      <c r="J102" s="310" t="s">
        <v>253</v>
      </c>
      <c r="K102" s="139"/>
      <c r="M102" s="252"/>
    </row>
    <row r="103" spans="1:13" s="10" customFormat="1" ht="15.75" customHeight="1">
      <c r="A103" s="40"/>
      <c r="B103" s="67"/>
      <c r="C103" s="149" t="s">
        <v>247</v>
      </c>
      <c r="D103" s="276" t="s">
        <v>14</v>
      </c>
      <c r="E103" s="136"/>
      <c r="F103" s="289"/>
      <c r="G103" s="137"/>
      <c r="H103" s="130" t="s">
        <v>175</v>
      </c>
      <c r="I103" s="310" t="s">
        <v>261</v>
      </c>
      <c r="J103" s="310" t="s">
        <v>253</v>
      </c>
      <c r="K103" s="139"/>
      <c r="M103" s="252"/>
    </row>
    <row r="104" spans="1:13" s="10" customFormat="1" ht="15.75" customHeight="1">
      <c r="A104" s="40"/>
      <c r="B104" s="67"/>
      <c r="C104" s="149" t="s">
        <v>248</v>
      </c>
      <c r="D104" s="276" t="s">
        <v>47</v>
      </c>
      <c r="E104" s="136"/>
      <c r="F104" s="289"/>
      <c r="G104" s="137"/>
      <c r="H104" s="130" t="s">
        <v>173</v>
      </c>
      <c r="I104" s="310" t="s">
        <v>262</v>
      </c>
      <c r="J104" s="310" t="s">
        <v>254</v>
      </c>
      <c r="K104" s="139"/>
      <c r="M104" s="252"/>
    </row>
    <row r="105" spans="1:13" s="10" customFormat="1" ht="15.75" customHeight="1">
      <c r="A105" s="40"/>
      <c r="B105" s="67"/>
      <c r="C105" s="149" t="s">
        <v>247</v>
      </c>
      <c r="D105" s="276" t="s">
        <v>14</v>
      </c>
      <c r="E105" s="136"/>
      <c r="F105" s="289"/>
      <c r="G105" s="137"/>
      <c r="H105" s="130" t="s">
        <v>173</v>
      </c>
      <c r="I105" s="310" t="s">
        <v>262</v>
      </c>
      <c r="J105" s="310" t="s">
        <v>254</v>
      </c>
      <c r="K105" s="139"/>
      <c r="M105" s="252"/>
    </row>
    <row r="106" spans="1:13" s="10" customFormat="1" ht="15.75" customHeight="1" thickBot="1">
      <c r="A106" s="38"/>
      <c r="B106" s="107"/>
      <c r="C106" s="150" t="s">
        <v>248</v>
      </c>
      <c r="D106" s="266" t="s">
        <v>47</v>
      </c>
      <c r="E106" s="145"/>
      <c r="F106" s="288"/>
      <c r="G106" s="95"/>
      <c r="H106" s="145" t="s">
        <v>175</v>
      </c>
      <c r="I106" s="311" t="s">
        <v>175</v>
      </c>
      <c r="J106" s="311" t="s">
        <v>255</v>
      </c>
      <c r="K106" s="125"/>
      <c r="M106" s="252"/>
    </row>
    <row r="107" spans="1:13" s="77" customFormat="1" ht="30.75" thickTop="1">
      <c r="A107" s="153">
        <v>9</v>
      </c>
      <c r="B107" s="67" t="s">
        <v>263</v>
      </c>
      <c r="C107" s="162" t="s">
        <v>245</v>
      </c>
      <c r="D107" s="273" t="s">
        <v>133</v>
      </c>
      <c r="E107" s="154"/>
      <c r="F107" s="293"/>
      <c r="G107" s="156">
        <f>SUM(F107:F119)</f>
        <v>70680000</v>
      </c>
      <c r="H107" s="154" t="s">
        <v>173</v>
      </c>
      <c r="I107" s="157" t="s">
        <v>257</v>
      </c>
      <c r="J107" s="312" t="s">
        <v>250</v>
      </c>
      <c r="K107" s="144"/>
      <c r="M107" s="262"/>
    </row>
    <row r="108" spans="1:13" s="77" customFormat="1" ht="30">
      <c r="A108" s="153"/>
      <c r="B108" s="67"/>
      <c r="C108" s="149" t="s">
        <v>246</v>
      </c>
      <c r="D108" s="276" t="s">
        <v>133</v>
      </c>
      <c r="E108" s="158"/>
      <c r="F108" s="294">
        <v>63000000</v>
      </c>
      <c r="G108" s="160"/>
      <c r="H108" s="158" t="s">
        <v>173</v>
      </c>
      <c r="I108" s="161" t="s">
        <v>257</v>
      </c>
      <c r="J108" s="313" t="s">
        <v>250</v>
      </c>
      <c r="K108" s="139"/>
      <c r="M108" s="262"/>
    </row>
    <row r="109" spans="1:13" s="77" customFormat="1" ht="15.75">
      <c r="A109" s="153"/>
      <c r="B109" s="67"/>
      <c r="C109" s="149" t="s">
        <v>247</v>
      </c>
      <c r="D109" s="276" t="s">
        <v>14</v>
      </c>
      <c r="E109" s="158"/>
      <c r="F109" s="294"/>
      <c r="G109" s="160"/>
      <c r="H109" s="158" t="s">
        <v>173</v>
      </c>
      <c r="I109" s="161" t="s">
        <v>257</v>
      </c>
      <c r="J109" s="313" t="s">
        <v>250</v>
      </c>
      <c r="K109" s="139"/>
      <c r="M109" s="262"/>
    </row>
    <row r="110" spans="1:13" s="77" customFormat="1" ht="15.75">
      <c r="A110" s="153"/>
      <c r="B110" s="67"/>
      <c r="C110" s="149" t="s">
        <v>248</v>
      </c>
      <c r="D110" s="276" t="s">
        <v>47</v>
      </c>
      <c r="E110" s="158"/>
      <c r="F110" s="294">
        <v>1280000</v>
      </c>
      <c r="G110" s="160"/>
      <c r="H110" s="158" t="s">
        <v>173</v>
      </c>
      <c r="I110" s="161" t="s">
        <v>257</v>
      </c>
      <c r="J110" s="313" t="s">
        <v>250</v>
      </c>
      <c r="K110" s="139"/>
      <c r="M110" s="262"/>
    </row>
    <row r="111" spans="1:13" s="77" customFormat="1" ht="15.75">
      <c r="A111" s="153"/>
      <c r="B111" s="67"/>
      <c r="C111" s="149" t="s">
        <v>248</v>
      </c>
      <c r="D111" s="276" t="s">
        <v>47</v>
      </c>
      <c r="E111" s="158"/>
      <c r="F111" s="294">
        <v>1280000</v>
      </c>
      <c r="G111" s="160"/>
      <c r="H111" s="158" t="s">
        <v>173</v>
      </c>
      <c r="I111" s="161" t="s">
        <v>258</v>
      </c>
      <c r="J111" s="313" t="s">
        <v>251</v>
      </c>
      <c r="K111" s="139"/>
      <c r="M111" s="262"/>
    </row>
    <row r="112" spans="1:13" s="77" customFormat="1" ht="15.75">
      <c r="A112" s="153"/>
      <c r="B112" s="67"/>
      <c r="C112" s="149" t="s">
        <v>247</v>
      </c>
      <c r="D112" s="276" t="s">
        <v>14</v>
      </c>
      <c r="E112" s="158"/>
      <c r="F112" s="294"/>
      <c r="G112" s="160"/>
      <c r="H112" s="158" t="s">
        <v>173</v>
      </c>
      <c r="I112" s="161" t="s">
        <v>258</v>
      </c>
      <c r="J112" s="313" t="s">
        <v>251</v>
      </c>
      <c r="K112" s="139"/>
      <c r="M112" s="262"/>
    </row>
    <row r="113" spans="1:13" s="77" customFormat="1" ht="15.75">
      <c r="A113" s="153"/>
      <c r="B113" s="67"/>
      <c r="C113" s="149" t="s">
        <v>248</v>
      </c>
      <c r="D113" s="276" t="s">
        <v>47</v>
      </c>
      <c r="E113" s="158"/>
      <c r="F113" s="294">
        <v>1280000</v>
      </c>
      <c r="G113" s="160"/>
      <c r="H113" s="158" t="s">
        <v>173</v>
      </c>
      <c r="I113" s="161" t="s">
        <v>260</v>
      </c>
      <c r="J113" s="313" t="s">
        <v>252</v>
      </c>
      <c r="K113" s="139"/>
      <c r="M113" s="262"/>
    </row>
    <row r="114" spans="1:13" s="77" customFormat="1" ht="15.75">
      <c r="A114" s="153"/>
      <c r="B114" s="119"/>
      <c r="C114" s="149" t="s">
        <v>247</v>
      </c>
      <c r="D114" s="265" t="s">
        <v>14</v>
      </c>
      <c r="E114" s="344"/>
      <c r="F114" s="342"/>
      <c r="G114" s="343"/>
      <c r="H114" s="344" t="s">
        <v>173</v>
      </c>
      <c r="I114" s="345" t="s">
        <v>260</v>
      </c>
      <c r="J114" s="313" t="s">
        <v>252</v>
      </c>
      <c r="K114" s="120"/>
      <c r="M114" s="262"/>
    </row>
    <row r="115" spans="1:13" s="77" customFormat="1" ht="15.75">
      <c r="A115" s="153"/>
      <c r="B115" s="67"/>
      <c r="C115" s="194" t="s">
        <v>248</v>
      </c>
      <c r="D115" s="273" t="s">
        <v>47</v>
      </c>
      <c r="E115" s="154"/>
      <c r="F115" s="293">
        <v>1280000</v>
      </c>
      <c r="G115" s="156"/>
      <c r="H115" s="154" t="s">
        <v>175</v>
      </c>
      <c r="I115" s="157" t="s">
        <v>261</v>
      </c>
      <c r="J115" s="341" t="s">
        <v>253</v>
      </c>
      <c r="K115" s="144"/>
      <c r="M115" s="262"/>
    </row>
    <row r="116" spans="1:13" s="77" customFormat="1" ht="15.75">
      <c r="A116" s="153"/>
      <c r="B116" s="67"/>
      <c r="C116" s="149" t="s">
        <v>247</v>
      </c>
      <c r="D116" s="276" t="s">
        <v>14</v>
      </c>
      <c r="E116" s="158"/>
      <c r="F116" s="294"/>
      <c r="G116" s="160"/>
      <c r="H116" s="158" t="s">
        <v>175</v>
      </c>
      <c r="I116" s="161" t="s">
        <v>261</v>
      </c>
      <c r="J116" s="313" t="s">
        <v>253</v>
      </c>
      <c r="K116" s="139"/>
      <c r="M116" s="262"/>
    </row>
    <row r="117" spans="1:13" s="77" customFormat="1" ht="15.75">
      <c r="A117" s="153"/>
      <c r="B117" s="67"/>
      <c r="C117" s="149" t="s">
        <v>248</v>
      </c>
      <c r="D117" s="276" t="s">
        <v>47</v>
      </c>
      <c r="E117" s="158"/>
      <c r="F117" s="294">
        <v>1280000</v>
      </c>
      <c r="G117" s="160"/>
      <c r="H117" s="158" t="s">
        <v>175</v>
      </c>
      <c r="I117" s="161" t="s">
        <v>262</v>
      </c>
      <c r="J117" s="313" t="s">
        <v>254</v>
      </c>
      <c r="K117" s="139"/>
      <c r="M117" s="262"/>
    </row>
    <row r="118" spans="1:13" s="77" customFormat="1" ht="15.75">
      <c r="A118" s="153"/>
      <c r="B118" s="67"/>
      <c r="C118" s="149" t="s">
        <v>247</v>
      </c>
      <c r="D118" s="276" t="s">
        <v>14</v>
      </c>
      <c r="E118" s="158"/>
      <c r="F118" s="294"/>
      <c r="G118" s="160"/>
      <c r="H118" s="158" t="s">
        <v>175</v>
      </c>
      <c r="I118" s="161" t="s">
        <v>262</v>
      </c>
      <c r="J118" s="313" t="s">
        <v>254</v>
      </c>
      <c r="K118" s="139"/>
      <c r="M118" s="262"/>
    </row>
    <row r="119" spans="1:13" s="77" customFormat="1" ht="16.5" thickBot="1">
      <c r="A119" s="153"/>
      <c r="B119" s="67"/>
      <c r="C119" s="149" t="s">
        <v>248</v>
      </c>
      <c r="D119" s="276" t="s">
        <v>47</v>
      </c>
      <c r="E119" s="158"/>
      <c r="F119" s="294">
        <v>1280000</v>
      </c>
      <c r="G119" s="160"/>
      <c r="H119" s="158" t="s">
        <v>175</v>
      </c>
      <c r="I119" s="161" t="s">
        <v>175</v>
      </c>
      <c r="J119" s="313" t="s">
        <v>255</v>
      </c>
      <c r="K119" s="139"/>
      <c r="M119" s="262"/>
    </row>
    <row r="120" spans="1:13" s="10" customFormat="1" ht="30.75" thickTop="1">
      <c r="A120" s="191">
        <v>10</v>
      </c>
      <c r="B120" s="193" t="s">
        <v>21</v>
      </c>
      <c r="C120" s="116" t="s">
        <v>113</v>
      </c>
      <c r="D120" s="270" t="s">
        <v>47</v>
      </c>
      <c r="E120" s="111" t="s">
        <v>119</v>
      </c>
      <c r="F120" s="290">
        <v>1310000</v>
      </c>
      <c r="G120" s="113">
        <f>SUM(F120:F126)</f>
        <v>14610000</v>
      </c>
      <c r="H120" s="270" t="s">
        <v>17</v>
      </c>
      <c r="I120" s="308" t="s">
        <v>33</v>
      </c>
      <c r="J120" s="308" t="s">
        <v>120</v>
      </c>
      <c r="K120" s="114"/>
      <c r="M120" s="252"/>
    </row>
    <row r="121" spans="1:13" s="10" customFormat="1" ht="15.75">
      <c r="A121" s="40"/>
      <c r="B121" s="32"/>
      <c r="C121" s="12" t="s">
        <v>114</v>
      </c>
      <c r="D121" s="264" t="s">
        <v>47</v>
      </c>
      <c r="E121" s="54"/>
      <c r="F121" s="286">
        <v>200000</v>
      </c>
      <c r="G121" s="91"/>
      <c r="H121" s="264" t="s">
        <v>17</v>
      </c>
      <c r="I121" s="75" t="s">
        <v>33</v>
      </c>
      <c r="J121" s="75" t="s">
        <v>22</v>
      </c>
      <c r="K121" s="108" t="s">
        <v>124</v>
      </c>
      <c r="M121" s="252"/>
    </row>
    <row r="122" spans="1:13" s="10" customFormat="1" ht="15.75">
      <c r="A122" s="115"/>
      <c r="B122" s="340"/>
      <c r="C122" s="12" t="s">
        <v>115</v>
      </c>
      <c r="D122" s="264" t="s">
        <v>47</v>
      </c>
      <c r="E122" s="54"/>
      <c r="F122" s="286">
        <v>1000000</v>
      </c>
      <c r="G122" s="91"/>
      <c r="H122" s="264" t="s">
        <v>17</v>
      </c>
      <c r="I122" s="75" t="s">
        <v>33</v>
      </c>
      <c r="J122" s="75" t="s">
        <v>121</v>
      </c>
      <c r="K122" s="108" t="s">
        <v>125</v>
      </c>
      <c r="M122" s="252"/>
    </row>
    <row r="123" spans="1:13" s="10" customFormat="1" ht="30">
      <c r="A123" s="40"/>
      <c r="B123" s="118"/>
      <c r="C123" s="12" t="s">
        <v>116</v>
      </c>
      <c r="D123" s="264" t="s">
        <v>47</v>
      </c>
      <c r="E123" s="54" t="s">
        <v>23</v>
      </c>
      <c r="F123" s="286">
        <v>10000000</v>
      </c>
      <c r="G123" s="91"/>
      <c r="H123" s="264" t="s">
        <v>17</v>
      </c>
      <c r="I123" s="75" t="s">
        <v>33</v>
      </c>
      <c r="J123" s="75" t="s">
        <v>24</v>
      </c>
      <c r="K123" s="108" t="s">
        <v>25</v>
      </c>
      <c r="M123" s="252"/>
    </row>
    <row r="124" spans="1:13" s="10" customFormat="1" ht="15.75">
      <c r="A124" s="40"/>
      <c r="B124" s="32"/>
      <c r="C124" s="4" t="s">
        <v>117</v>
      </c>
      <c r="D124" s="265" t="s">
        <v>47</v>
      </c>
      <c r="E124" s="55"/>
      <c r="F124" s="287">
        <v>300000</v>
      </c>
      <c r="G124" s="93"/>
      <c r="H124" s="265" t="s">
        <v>17</v>
      </c>
      <c r="I124" s="76" t="s">
        <v>33</v>
      </c>
      <c r="J124" s="76" t="s">
        <v>122</v>
      </c>
      <c r="K124" s="82"/>
      <c r="M124" s="252"/>
    </row>
    <row r="125" spans="1:13" s="10" customFormat="1" ht="15.75">
      <c r="A125" s="40"/>
      <c r="B125" s="32"/>
      <c r="C125" s="4" t="s">
        <v>189</v>
      </c>
      <c r="D125" s="265" t="s">
        <v>47</v>
      </c>
      <c r="E125" s="55"/>
      <c r="F125" s="287">
        <v>1500000</v>
      </c>
      <c r="G125" s="93"/>
      <c r="H125" s="265" t="s">
        <v>17</v>
      </c>
      <c r="I125" s="76" t="s">
        <v>33</v>
      </c>
      <c r="J125" s="76" t="s">
        <v>190</v>
      </c>
      <c r="K125" s="123" t="s">
        <v>191</v>
      </c>
      <c r="M125" s="252"/>
    </row>
    <row r="126" spans="1:13" s="10" customFormat="1" ht="16.5" thickBot="1">
      <c r="A126" s="38"/>
      <c r="B126" s="33"/>
      <c r="C126" s="70" t="s">
        <v>118</v>
      </c>
      <c r="D126" s="278" t="s">
        <v>47</v>
      </c>
      <c r="E126" s="57"/>
      <c r="F126" s="291">
        <v>300000</v>
      </c>
      <c r="G126" s="98"/>
      <c r="H126" s="278" t="s">
        <v>17</v>
      </c>
      <c r="I126" s="309" t="s">
        <v>33</v>
      </c>
      <c r="J126" s="309" t="s">
        <v>123</v>
      </c>
      <c r="K126" s="86"/>
      <c r="M126" s="252"/>
    </row>
    <row r="127" spans="1:13" s="10" customFormat="1" ht="16.5" thickTop="1">
      <c r="A127" s="40">
        <v>11</v>
      </c>
      <c r="B127" s="32" t="s">
        <v>264</v>
      </c>
      <c r="C127" s="116" t="s">
        <v>265</v>
      </c>
      <c r="D127" s="270" t="s">
        <v>164</v>
      </c>
      <c r="E127" s="111" t="s">
        <v>273</v>
      </c>
      <c r="F127" s="290">
        <v>9000000</v>
      </c>
      <c r="G127" s="113">
        <f>SUM(F127:F147)</f>
        <v>557938000</v>
      </c>
      <c r="H127" s="270" t="s">
        <v>171</v>
      </c>
      <c r="I127" s="308" t="s">
        <v>243</v>
      </c>
      <c r="J127" s="308" t="s">
        <v>274</v>
      </c>
      <c r="K127" s="114"/>
      <c r="M127" s="252"/>
    </row>
    <row r="128" spans="1:13" s="10" customFormat="1" ht="30">
      <c r="A128" s="40"/>
      <c r="B128" s="32"/>
      <c r="C128" s="4" t="s">
        <v>266</v>
      </c>
      <c r="D128" s="265" t="s">
        <v>47</v>
      </c>
      <c r="E128" s="55">
        <v>250</v>
      </c>
      <c r="F128" s="287">
        <v>20000000</v>
      </c>
      <c r="G128" s="93"/>
      <c r="H128" s="265" t="s">
        <v>276</v>
      </c>
      <c r="I128" s="76" t="s">
        <v>155</v>
      </c>
      <c r="J128" s="76" t="s">
        <v>275</v>
      </c>
      <c r="K128" s="82"/>
      <c r="M128" s="252"/>
    </row>
    <row r="129" spans="1:13" s="10" customFormat="1" ht="30">
      <c r="A129" s="40"/>
      <c r="B129" s="32"/>
      <c r="C129" s="4"/>
      <c r="D129" s="265"/>
      <c r="E129" s="55"/>
      <c r="F129" s="287"/>
      <c r="G129" s="93"/>
      <c r="H129" s="265" t="s">
        <v>276</v>
      </c>
      <c r="I129" s="76" t="s">
        <v>267</v>
      </c>
      <c r="J129" s="76" t="s">
        <v>275</v>
      </c>
      <c r="K129" s="82"/>
      <c r="M129" s="252"/>
    </row>
    <row r="130" spans="1:13" s="10" customFormat="1" ht="30">
      <c r="A130" s="40"/>
      <c r="B130" s="32"/>
      <c r="C130" s="4"/>
      <c r="D130" s="265"/>
      <c r="E130" s="55"/>
      <c r="F130" s="287"/>
      <c r="G130" s="93"/>
      <c r="H130" s="265" t="s">
        <v>276</v>
      </c>
      <c r="I130" s="76" t="s">
        <v>268</v>
      </c>
      <c r="J130" s="76" t="s">
        <v>275</v>
      </c>
      <c r="K130" s="82"/>
      <c r="M130" s="252"/>
    </row>
    <row r="131" spans="1:13" s="10" customFormat="1" ht="30">
      <c r="A131" s="40"/>
      <c r="B131" s="32"/>
      <c r="C131" s="4"/>
      <c r="D131" s="265"/>
      <c r="E131" s="55"/>
      <c r="F131" s="287"/>
      <c r="G131" s="93"/>
      <c r="H131" s="265" t="s">
        <v>276</v>
      </c>
      <c r="I131" s="76" t="s">
        <v>40</v>
      </c>
      <c r="J131" s="76" t="s">
        <v>275</v>
      </c>
      <c r="K131" s="82"/>
      <c r="M131" s="252"/>
    </row>
    <row r="132" spans="1:13" s="10" customFormat="1" ht="30">
      <c r="A132" s="40"/>
      <c r="B132" s="32"/>
      <c r="C132" s="4"/>
      <c r="D132" s="265"/>
      <c r="E132" s="55"/>
      <c r="F132" s="287"/>
      <c r="G132" s="93"/>
      <c r="H132" s="265" t="s">
        <v>276</v>
      </c>
      <c r="I132" s="76" t="s">
        <v>42</v>
      </c>
      <c r="J132" s="76" t="s">
        <v>275</v>
      </c>
      <c r="K132" s="82"/>
      <c r="M132" s="252"/>
    </row>
    <row r="133" spans="1:13" s="10" customFormat="1" ht="30">
      <c r="A133" s="40"/>
      <c r="B133" s="32"/>
      <c r="C133" s="4"/>
      <c r="D133" s="265"/>
      <c r="E133" s="55"/>
      <c r="F133" s="287"/>
      <c r="G133" s="93"/>
      <c r="H133" s="265" t="s">
        <v>276</v>
      </c>
      <c r="I133" s="76" t="s">
        <v>39</v>
      </c>
      <c r="J133" s="76" t="s">
        <v>275</v>
      </c>
      <c r="K133" s="82"/>
      <c r="M133" s="252"/>
    </row>
    <row r="134" spans="1:13" s="10" customFormat="1" ht="30">
      <c r="A134" s="40"/>
      <c r="B134" s="32"/>
      <c r="C134" s="4"/>
      <c r="D134" s="265"/>
      <c r="E134" s="55"/>
      <c r="F134" s="287"/>
      <c r="G134" s="93"/>
      <c r="H134" s="265" t="s">
        <v>276</v>
      </c>
      <c r="I134" s="76" t="s">
        <v>37</v>
      </c>
      <c r="J134" s="76" t="s">
        <v>275</v>
      </c>
      <c r="K134" s="82"/>
      <c r="M134" s="252"/>
    </row>
    <row r="135" spans="1:13" s="10" customFormat="1" ht="30">
      <c r="A135" s="40"/>
      <c r="B135" s="32"/>
      <c r="C135" s="4"/>
      <c r="D135" s="265"/>
      <c r="E135" s="55"/>
      <c r="F135" s="287"/>
      <c r="G135" s="93"/>
      <c r="H135" s="265" t="s">
        <v>276</v>
      </c>
      <c r="I135" s="76" t="s">
        <v>269</v>
      </c>
      <c r="J135" s="76" t="s">
        <v>275</v>
      </c>
      <c r="K135" s="82"/>
      <c r="M135" s="252"/>
    </row>
    <row r="136" spans="1:13" s="10" customFormat="1" ht="30">
      <c r="A136" s="40"/>
      <c r="B136" s="32"/>
      <c r="C136" s="4"/>
      <c r="D136" s="265"/>
      <c r="E136" s="55"/>
      <c r="F136" s="287"/>
      <c r="G136" s="93"/>
      <c r="H136" s="265" t="s">
        <v>276</v>
      </c>
      <c r="I136" s="76" t="s">
        <v>270</v>
      </c>
      <c r="J136" s="76" t="s">
        <v>275</v>
      </c>
      <c r="K136" s="82"/>
      <c r="M136" s="252"/>
    </row>
    <row r="137" spans="1:13" s="10" customFormat="1" ht="30">
      <c r="A137" s="40"/>
      <c r="B137" s="32"/>
      <c r="C137" s="4"/>
      <c r="D137" s="265"/>
      <c r="E137" s="55"/>
      <c r="F137" s="287"/>
      <c r="G137" s="93"/>
      <c r="H137" s="265" t="s">
        <v>28</v>
      </c>
      <c r="I137" s="76" t="s">
        <v>35</v>
      </c>
      <c r="J137" s="76" t="s">
        <v>275</v>
      </c>
      <c r="K137" s="82"/>
      <c r="M137" s="252"/>
    </row>
    <row r="138" spans="1:13" s="10" customFormat="1" ht="30">
      <c r="A138" s="40"/>
      <c r="B138" s="32"/>
      <c r="C138" s="4"/>
      <c r="D138" s="265"/>
      <c r="E138" s="55"/>
      <c r="F138" s="287"/>
      <c r="G138" s="93"/>
      <c r="H138" s="265" t="s">
        <v>28</v>
      </c>
      <c r="I138" s="76" t="s">
        <v>30</v>
      </c>
      <c r="J138" s="76" t="s">
        <v>275</v>
      </c>
      <c r="K138" s="82"/>
      <c r="M138" s="252"/>
    </row>
    <row r="139" spans="1:13" s="10" customFormat="1" ht="30">
      <c r="A139" s="40"/>
      <c r="B139" s="32"/>
      <c r="C139" s="4"/>
      <c r="D139" s="265"/>
      <c r="E139" s="55"/>
      <c r="F139" s="287"/>
      <c r="G139" s="93"/>
      <c r="H139" s="265" t="s">
        <v>28</v>
      </c>
      <c r="I139" s="76" t="s">
        <v>65</v>
      </c>
      <c r="J139" s="76" t="s">
        <v>275</v>
      </c>
      <c r="K139" s="82"/>
      <c r="M139" s="252"/>
    </row>
    <row r="140" spans="1:13" s="10" customFormat="1" ht="30">
      <c r="A140" s="40"/>
      <c r="B140" s="32"/>
      <c r="C140" s="4"/>
      <c r="D140" s="265"/>
      <c r="E140" s="55"/>
      <c r="F140" s="287"/>
      <c r="G140" s="93"/>
      <c r="H140" s="265" t="s">
        <v>28</v>
      </c>
      <c r="I140" s="76" t="s">
        <v>32</v>
      </c>
      <c r="J140" s="76" t="s">
        <v>275</v>
      </c>
      <c r="K140" s="82"/>
      <c r="M140" s="252"/>
    </row>
    <row r="141" spans="1:13" s="10" customFormat="1" ht="30">
      <c r="A141" s="40"/>
      <c r="B141" s="32"/>
      <c r="C141" s="4" t="s">
        <v>272</v>
      </c>
      <c r="D141" s="265" t="s">
        <v>47</v>
      </c>
      <c r="E141" s="55"/>
      <c r="F141" s="287">
        <v>500000</v>
      </c>
      <c r="G141" s="93"/>
      <c r="H141" s="265" t="s">
        <v>27</v>
      </c>
      <c r="I141" s="76" t="s">
        <v>271</v>
      </c>
      <c r="J141" s="76" t="s">
        <v>275</v>
      </c>
      <c r="K141" s="82"/>
      <c r="M141" s="252"/>
    </row>
    <row r="142" spans="1:13" s="10" customFormat="1" ht="15.75">
      <c r="A142" s="40"/>
      <c r="B142" s="32"/>
      <c r="C142" s="4" t="s">
        <v>277</v>
      </c>
      <c r="D142" s="265" t="s">
        <v>47</v>
      </c>
      <c r="E142" s="55"/>
      <c r="F142" s="287">
        <v>200000</v>
      </c>
      <c r="G142" s="93"/>
      <c r="H142" s="265" t="s">
        <v>171</v>
      </c>
      <c r="I142" s="76" t="s">
        <v>239</v>
      </c>
      <c r="J142" s="76" t="s">
        <v>22</v>
      </c>
      <c r="K142" s="82"/>
      <c r="M142" s="252"/>
    </row>
    <row r="143" spans="1:13" s="10" customFormat="1" ht="15.75">
      <c r="A143" s="40"/>
      <c r="B143" s="32"/>
      <c r="C143" s="4" t="s">
        <v>278</v>
      </c>
      <c r="D143" s="265" t="s">
        <v>133</v>
      </c>
      <c r="E143" s="55" t="s">
        <v>279</v>
      </c>
      <c r="F143" s="287">
        <v>504328000</v>
      </c>
      <c r="G143" s="93"/>
      <c r="H143" s="265" t="s">
        <v>171</v>
      </c>
      <c r="I143" s="76" t="s">
        <v>243</v>
      </c>
      <c r="J143" s="76" t="s">
        <v>280</v>
      </c>
      <c r="K143" s="82"/>
      <c r="M143" s="252"/>
    </row>
    <row r="144" spans="1:13" s="10" customFormat="1" ht="15.75">
      <c r="A144" s="40"/>
      <c r="B144" s="32"/>
      <c r="C144" s="4" t="s">
        <v>85</v>
      </c>
      <c r="D144" s="265" t="s">
        <v>14</v>
      </c>
      <c r="E144" s="55" t="s">
        <v>18</v>
      </c>
      <c r="F144" s="287">
        <v>10000000</v>
      </c>
      <c r="G144" s="93"/>
      <c r="H144" s="265" t="s">
        <v>27</v>
      </c>
      <c r="I144" s="76" t="s">
        <v>269</v>
      </c>
      <c r="J144" s="76" t="s">
        <v>281</v>
      </c>
      <c r="K144" s="82"/>
      <c r="M144" s="252"/>
    </row>
    <row r="145" spans="1:13" s="10" customFormat="1" ht="15.75">
      <c r="A145" s="40"/>
      <c r="B145" s="32"/>
      <c r="C145" s="4" t="s">
        <v>282</v>
      </c>
      <c r="D145" s="265" t="s">
        <v>14</v>
      </c>
      <c r="E145" s="55" t="s">
        <v>283</v>
      </c>
      <c r="F145" s="287">
        <v>3500000</v>
      </c>
      <c r="G145" s="93"/>
      <c r="H145" s="265" t="s">
        <v>171</v>
      </c>
      <c r="I145" s="76" t="s">
        <v>242</v>
      </c>
      <c r="J145" s="76" t="s">
        <v>281</v>
      </c>
      <c r="K145" s="82"/>
      <c r="M145" s="252"/>
    </row>
    <row r="146" spans="1:13" s="10" customFormat="1" ht="15.75">
      <c r="A146" s="40"/>
      <c r="B146" s="32"/>
      <c r="C146" s="4" t="s">
        <v>282</v>
      </c>
      <c r="D146" s="265" t="s">
        <v>14</v>
      </c>
      <c r="E146" s="55" t="s">
        <v>284</v>
      </c>
      <c r="F146" s="287">
        <v>8910000</v>
      </c>
      <c r="G146" s="93"/>
      <c r="H146" s="265" t="s">
        <v>171</v>
      </c>
      <c r="I146" s="76" t="s">
        <v>242</v>
      </c>
      <c r="J146" s="76" t="s">
        <v>281</v>
      </c>
      <c r="K146" s="82"/>
      <c r="M146" s="252"/>
    </row>
    <row r="147" spans="1:13" s="10" customFormat="1" ht="16.5" thickBot="1">
      <c r="A147" s="38"/>
      <c r="B147" s="33"/>
      <c r="C147" s="163" t="s">
        <v>285</v>
      </c>
      <c r="D147" s="266" t="s">
        <v>47</v>
      </c>
      <c r="E147" s="56"/>
      <c r="F147" s="288">
        <v>1500000</v>
      </c>
      <c r="G147" s="95"/>
      <c r="H147" s="266" t="s">
        <v>31</v>
      </c>
      <c r="I147" s="78" t="s">
        <v>286</v>
      </c>
      <c r="J147" s="78" t="s">
        <v>287</v>
      </c>
      <c r="K147" s="83"/>
      <c r="M147" s="252"/>
    </row>
    <row r="148" spans="1:13" s="10" customFormat="1" ht="30.75" thickTop="1">
      <c r="A148" s="191">
        <v>12</v>
      </c>
      <c r="B148" s="192" t="s">
        <v>288</v>
      </c>
      <c r="C148" s="116" t="s">
        <v>289</v>
      </c>
      <c r="D148" s="270" t="s">
        <v>47</v>
      </c>
      <c r="E148" s="111" t="s">
        <v>295</v>
      </c>
      <c r="F148" s="290">
        <v>20000000</v>
      </c>
      <c r="G148" s="113">
        <f>SUM(F148:F161)</f>
        <v>307188000</v>
      </c>
      <c r="H148" s="270" t="s">
        <v>171</v>
      </c>
      <c r="I148" s="308" t="s">
        <v>243</v>
      </c>
      <c r="J148" s="308" t="s">
        <v>275</v>
      </c>
      <c r="K148" s="114"/>
      <c r="M148" s="252"/>
    </row>
    <row r="149" spans="1:13" s="10" customFormat="1" ht="30">
      <c r="A149" s="121"/>
      <c r="B149" s="122"/>
      <c r="C149" s="12"/>
      <c r="D149" s="264"/>
      <c r="E149" s="54"/>
      <c r="F149" s="286"/>
      <c r="G149" s="91"/>
      <c r="H149" s="264" t="s">
        <v>171</v>
      </c>
      <c r="I149" s="75" t="s">
        <v>290</v>
      </c>
      <c r="J149" s="75" t="s">
        <v>275</v>
      </c>
      <c r="K149" s="81"/>
      <c r="M149" s="252"/>
    </row>
    <row r="150" spans="1:13" s="10" customFormat="1" ht="30">
      <c r="A150" s="40"/>
      <c r="B150" s="32"/>
      <c r="C150" s="4"/>
      <c r="D150" s="265"/>
      <c r="E150" s="55"/>
      <c r="F150" s="287"/>
      <c r="G150" s="93"/>
      <c r="H150" s="264" t="s">
        <v>171</v>
      </c>
      <c r="I150" s="76" t="s">
        <v>291</v>
      </c>
      <c r="J150" s="76" t="s">
        <v>275</v>
      </c>
      <c r="K150" s="82"/>
      <c r="M150" s="252"/>
    </row>
    <row r="151" spans="1:13" s="10" customFormat="1" ht="30">
      <c r="A151" s="40"/>
      <c r="B151" s="32"/>
      <c r="C151" s="4"/>
      <c r="D151" s="265"/>
      <c r="E151" s="55"/>
      <c r="F151" s="287"/>
      <c r="G151" s="93"/>
      <c r="H151" s="264" t="s">
        <v>171</v>
      </c>
      <c r="I151" s="76" t="s">
        <v>292</v>
      </c>
      <c r="J151" s="76" t="s">
        <v>275</v>
      </c>
      <c r="K151" s="82"/>
      <c r="M151" s="252"/>
    </row>
    <row r="152" spans="1:13" s="10" customFormat="1" ht="30">
      <c r="A152" s="40"/>
      <c r="B152" s="32"/>
      <c r="C152" s="4"/>
      <c r="D152" s="265"/>
      <c r="E152" s="55"/>
      <c r="F152" s="287"/>
      <c r="G152" s="93"/>
      <c r="H152" s="264" t="s">
        <v>171</v>
      </c>
      <c r="I152" s="76" t="s">
        <v>293</v>
      </c>
      <c r="J152" s="76" t="s">
        <v>275</v>
      </c>
      <c r="K152" s="82"/>
      <c r="M152" s="252"/>
    </row>
    <row r="153" spans="1:13" s="10" customFormat="1" ht="30">
      <c r="A153" s="115"/>
      <c r="B153" s="340"/>
      <c r="C153" s="4"/>
      <c r="D153" s="265"/>
      <c r="E153" s="55"/>
      <c r="F153" s="287"/>
      <c r="G153" s="93"/>
      <c r="H153" s="264" t="s">
        <v>171</v>
      </c>
      <c r="I153" s="76" t="s">
        <v>171</v>
      </c>
      <c r="J153" s="76" t="s">
        <v>275</v>
      </c>
      <c r="K153" s="82"/>
      <c r="M153" s="252"/>
    </row>
    <row r="154" spans="1:13" s="10" customFormat="1" ht="30">
      <c r="A154" s="40"/>
      <c r="B154" s="32"/>
      <c r="C154" s="12"/>
      <c r="D154" s="264"/>
      <c r="E154" s="54"/>
      <c r="F154" s="286"/>
      <c r="G154" s="91"/>
      <c r="H154" s="264" t="s">
        <v>171</v>
      </c>
      <c r="I154" s="75" t="s">
        <v>239</v>
      </c>
      <c r="J154" s="75" t="s">
        <v>275</v>
      </c>
      <c r="K154" s="81"/>
      <c r="M154" s="252"/>
    </row>
    <row r="155" spans="1:13" s="10" customFormat="1" ht="30">
      <c r="A155" s="40"/>
      <c r="B155" s="32"/>
      <c r="C155" s="4"/>
      <c r="D155" s="265"/>
      <c r="E155" s="55"/>
      <c r="F155" s="287"/>
      <c r="G155" s="93"/>
      <c r="H155" s="264" t="s">
        <v>171</v>
      </c>
      <c r="I155" s="76" t="s">
        <v>242</v>
      </c>
      <c r="J155" s="76" t="s">
        <v>275</v>
      </c>
      <c r="K155" s="82"/>
      <c r="M155" s="252"/>
    </row>
    <row r="156" spans="1:13" s="10" customFormat="1" ht="30">
      <c r="A156" s="40"/>
      <c r="B156" s="32"/>
      <c r="C156" s="4"/>
      <c r="D156" s="265"/>
      <c r="E156" s="55"/>
      <c r="F156" s="287"/>
      <c r="G156" s="93"/>
      <c r="H156" s="264" t="s">
        <v>171</v>
      </c>
      <c r="I156" s="76" t="s">
        <v>294</v>
      </c>
      <c r="J156" s="76" t="s">
        <v>275</v>
      </c>
      <c r="K156" s="82"/>
      <c r="M156" s="252"/>
    </row>
    <row r="157" spans="1:13" s="10" customFormat="1" ht="30">
      <c r="A157" s="40"/>
      <c r="B157" s="32"/>
      <c r="C157" s="4"/>
      <c r="D157" s="265"/>
      <c r="E157" s="55"/>
      <c r="F157" s="287"/>
      <c r="G157" s="93"/>
      <c r="H157" s="265" t="s">
        <v>152</v>
      </c>
      <c r="I157" s="76" t="s">
        <v>154</v>
      </c>
      <c r="J157" s="76" t="s">
        <v>275</v>
      </c>
      <c r="K157" s="82"/>
      <c r="M157" s="252"/>
    </row>
    <row r="158" spans="1:13" s="10" customFormat="1" ht="15.75">
      <c r="A158" s="40"/>
      <c r="B158" s="32"/>
      <c r="C158" s="4" t="s">
        <v>296</v>
      </c>
      <c r="D158" s="265" t="s">
        <v>133</v>
      </c>
      <c r="E158" s="55" t="s">
        <v>297</v>
      </c>
      <c r="F158" s="287">
        <v>275088000</v>
      </c>
      <c r="G158" s="93"/>
      <c r="H158" s="265" t="s">
        <v>171</v>
      </c>
      <c r="I158" s="76" t="s">
        <v>243</v>
      </c>
      <c r="J158" s="76" t="s">
        <v>613</v>
      </c>
      <c r="K158" s="82"/>
      <c r="M158" s="252"/>
    </row>
    <row r="159" spans="1:13" s="10" customFormat="1" ht="15.75">
      <c r="A159" s="40"/>
      <c r="B159" s="32"/>
      <c r="C159" s="4" t="s">
        <v>298</v>
      </c>
      <c r="D159" s="265" t="s">
        <v>14</v>
      </c>
      <c r="E159" s="55" t="s">
        <v>301</v>
      </c>
      <c r="F159" s="287">
        <v>11100000</v>
      </c>
      <c r="G159" s="93"/>
      <c r="H159" s="265" t="s">
        <v>171</v>
      </c>
      <c r="I159" s="76" t="s">
        <v>243</v>
      </c>
      <c r="J159" s="76" t="s">
        <v>614</v>
      </c>
      <c r="K159" s="82"/>
      <c r="M159" s="252"/>
    </row>
    <row r="160" spans="1:13" s="10" customFormat="1" ht="15.75">
      <c r="A160" s="40"/>
      <c r="B160" s="32"/>
      <c r="C160" s="4" t="s">
        <v>299</v>
      </c>
      <c r="D160" s="265" t="s">
        <v>14</v>
      </c>
      <c r="E160" s="55" t="s">
        <v>302</v>
      </c>
      <c r="F160" s="287">
        <v>500000</v>
      </c>
      <c r="G160" s="93"/>
      <c r="H160" s="265" t="s">
        <v>171</v>
      </c>
      <c r="I160" s="76" t="s">
        <v>243</v>
      </c>
      <c r="J160" s="76" t="s">
        <v>614</v>
      </c>
      <c r="K160" s="82"/>
      <c r="M160" s="252"/>
    </row>
    <row r="161" spans="1:13" s="10" customFormat="1" ht="16.5" thickBot="1">
      <c r="A161" s="40"/>
      <c r="B161" s="32"/>
      <c r="C161" s="4" t="s">
        <v>300</v>
      </c>
      <c r="D161" s="265" t="s">
        <v>47</v>
      </c>
      <c r="E161" s="55"/>
      <c r="F161" s="287">
        <v>500000</v>
      </c>
      <c r="G161" s="93"/>
      <c r="H161" s="265" t="s">
        <v>171</v>
      </c>
      <c r="I161" s="76" t="s">
        <v>171</v>
      </c>
      <c r="J161" s="76" t="s">
        <v>615</v>
      </c>
      <c r="K161" s="82"/>
      <c r="M161" s="252"/>
    </row>
    <row r="162" spans="1:13" s="10" customFormat="1" ht="16.5" thickTop="1">
      <c r="A162" s="191">
        <v>13</v>
      </c>
      <c r="B162" s="193" t="s">
        <v>139</v>
      </c>
      <c r="C162" s="116" t="s">
        <v>140</v>
      </c>
      <c r="D162" s="270" t="s">
        <v>14</v>
      </c>
      <c r="E162" s="111" t="s">
        <v>142</v>
      </c>
      <c r="F162" s="290">
        <v>3567000</v>
      </c>
      <c r="G162" s="113">
        <f>SUM(F162:F164)</f>
        <v>154424500</v>
      </c>
      <c r="H162" s="270" t="s">
        <v>143</v>
      </c>
      <c r="I162" s="308" t="s">
        <v>144</v>
      </c>
      <c r="J162" s="308" t="s">
        <v>145</v>
      </c>
      <c r="K162" s="114"/>
      <c r="M162" s="252"/>
    </row>
    <row r="163" spans="1:13" s="10" customFormat="1" ht="15.75">
      <c r="A163" s="40"/>
      <c r="B163" s="32"/>
      <c r="C163" s="4" t="s">
        <v>181</v>
      </c>
      <c r="D163" s="265" t="s">
        <v>14</v>
      </c>
      <c r="E163" s="55" t="s">
        <v>182</v>
      </c>
      <c r="F163" s="287">
        <v>128675000</v>
      </c>
      <c r="G163" s="93"/>
      <c r="H163" s="264" t="s">
        <v>143</v>
      </c>
      <c r="I163" s="75" t="s">
        <v>144</v>
      </c>
      <c r="J163" s="75" t="s">
        <v>145</v>
      </c>
      <c r="K163" s="82"/>
      <c r="M163" s="252"/>
    </row>
    <row r="164" spans="1:13" s="10" customFormat="1" ht="16.5" thickBot="1">
      <c r="A164" s="38"/>
      <c r="B164" s="33"/>
      <c r="C164" s="70" t="s">
        <v>141</v>
      </c>
      <c r="D164" s="278" t="s">
        <v>14</v>
      </c>
      <c r="E164" s="57" t="s">
        <v>20</v>
      </c>
      <c r="F164" s="291">
        <v>22182500</v>
      </c>
      <c r="G164" s="98"/>
      <c r="H164" s="273" t="s">
        <v>143</v>
      </c>
      <c r="I164" s="309" t="s">
        <v>144</v>
      </c>
      <c r="J164" s="309" t="s">
        <v>146</v>
      </c>
      <c r="K164" s="86"/>
      <c r="M164" s="252"/>
    </row>
    <row r="165" spans="1:13" s="10" customFormat="1" ht="30.75" thickTop="1">
      <c r="A165" s="40">
        <v>14</v>
      </c>
      <c r="B165" s="32" t="s">
        <v>303</v>
      </c>
      <c r="C165" s="172" t="s">
        <v>304</v>
      </c>
      <c r="D165" s="270" t="s">
        <v>47</v>
      </c>
      <c r="E165" s="111"/>
      <c r="F165" s="290">
        <v>22000000</v>
      </c>
      <c r="G165" s="113">
        <f>SUM(F165:F202)</f>
        <v>707463000</v>
      </c>
      <c r="H165" s="270" t="s">
        <v>175</v>
      </c>
      <c r="I165" s="308"/>
      <c r="J165" s="308" t="s">
        <v>348</v>
      </c>
      <c r="K165" s="114"/>
      <c r="M165" s="252"/>
    </row>
    <row r="166" spans="1:13" s="10" customFormat="1" ht="30">
      <c r="A166" s="40"/>
      <c r="B166" s="32"/>
      <c r="C166" s="169" t="s">
        <v>305</v>
      </c>
      <c r="D166" s="265" t="s">
        <v>47</v>
      </c>
      <c r="E166" s="55"/>
      <c r="F166" s="287">
        <v>10000000</v>
      </c>
      <c r="G166" s="93"/>
      <c r="H166" s="265" t="s">
        <v>175</v>
      </c>
      <c r="I166" s="76"/>
      <c r="J166" s="76" t="s">
        <v>349</v>
      </c>
      <c r="K166" s="82"/>
      <c r="M166" s="252"/>
    </row>
    <row r="167" spans="1:13" s="10" customFormat="1" ht="30">
      <c r="A167" s="40"/>
      <c r="B167" s="32"/>
      <c r="C167" s="169" t="s">
        <v>306</v>
      </c>
      <c r="D167" s="265" t="s">
        <v>47</v>
      </c>
      <c r="E167" s="55"/>
      <c r="F167" s="287">
        <v>7000000</v>
      </c>
      <c r="G167" s="93"/>
      <c r="H167" s="265" t="s">
        <v>175</v>
      </c>
      <c r="I167" s="76"/>
      <c r="J167" s="76" t="s">
        <v>350</v>
      </c>
      <c r="K167" s="82"/>
      <c r="M167" s="252"/>
    </row>
    <row r="168" spans="1:13" s="10" customFormat="1" ht="30">
      <c r="A168" s="40"/>
      <c r="B168" s="32"/>
      <c r="C168" s="169" t="s">
        <v>307</v>
      </c>
      <c r="D168" s="265" t="s">
        <v>19</v>
      </c>
      <c r="E168" s="55"/>
      <c r="F168" s="287">
        <v>15000000</v>
      </c>
      <c r="G168" s="93"/>
      <c r="H168" s="265" t="s">
        <v>175</v>
      </c>
      <c r="I168" s="76"/>
      <c r="J168" s="76" t="s">
        <v>351</v>
      </c>
      <c r="K168" s="82"/>
      <c r="M168" s="252"/>
    </row>
    <row r="169" spans="1:13" s="10" customFormat="1" ht="45">
      <c r="A169" s="40"/>
      <c r="B169" s="32"/>
      <c r="C169" s="173" t="s">
        <v>308</v>
      </c>
      <c r="D169" s="265" t="s">
        <v>19</v>
      </c>
      <c r="E169" s="55"/>
      <c r="F169" s="287">
        <v>5000000</v>
      </c>
      <c r="G169" s="93"/>
      <c r="H169" s="265" t="s">
        <v>175</v>
      </c>
      <c r="I169" s="76" t="s">
        <v>262</v>
      </c>
      <c r="J169" s="76" t="s">
        <v>22</v>
      </c>
      <c r="K169" s="82"/>
      <c r="M169" s="252"/>
    </row>
    <row r="170" spans="1:13" s="10" customFormat="1" ht="30">
      <c r="A170" s="40"/>
      <c r="B170" s="32"/>
      <c r="C170" s="173" t="s">
        <v>309</v>
      </c>
      <c r="D170" s="265" t="s">
        <v>19</v>
      </c>
      <c r="E170" s="55"/>
      <c r="F170" s="287">
        <v>15000000</v>
      </c>
      <c r="G170" s="93"/>
      <c r="H170" s="265" t="s">
        <v>175</v>
      </c>
      <c r="I170" s="76" t="s">
        <v>175</v>
      </c>
      <c r="J170" s="76" t="s">
        <v>352</v>
      </c>
      <c r="K170" s="82"/>
      <c r="M170" s="252"/>
    </row>
    <row r="171" spans="1:13" s="10" customFormat="1" ht="30">
      <c r="A171" s="40"/>
      <c r="B171" s="32"/>
      <c r="C171" s="174" t="s">
        <v>310</v>
      </c>
      <c r="D171" s="265" t="s">
        <v>19</v>
      </c>
      <c r="E171" s="55"/>
      <c r="F171" s="287">
        <v>10000000</v>
      </c>
      <c r="G171" s="93"/>
      <c r="H171" s="265" t="s">
        <v>175</v>
      </c>
      <c r="I171" s="76" t="s">
        <v>342</v>
      </c>
      <c r="J171" s="76" t="s">
        <v>353</v>
      </c>
      <c r="K171" s="82"/>
      <c r="M171" s="252"/>
    </row>
    <row r="172" spans="1:13" s="10" customFormat="1" ht="30">
      <c r="A172" s="40"/>
      <c r="B172" s="32"/>
      <c r="C172" s="169" t="s">
        <v>311</v>
      </c>
      <c r="D172" s="265" t="s">
        <v>47</v>
      </c>
      <c r="E172" s="55"/>
      <c r="F172" s="287">
        <v>15000000</v>
      </c>
      <c r="G172" s="93"/>
      <c r="H172" s="265" t="s">
        <v>175</v>
      </c>
      <c r="I172" s="76" t="s">
        <v>261</v>
      </c>
      <c r="J172" s="76" t="s">
        <v>253</v>
      </c>
      <c r="K172" s="82"/>
      <c r="M172" s="252"/>
    </row>
    <row r="173" spans="1:13" s="10" customFormat="1" ht="30">
      <c r="A173" s="40"/>
      <c r="B173" s="32"/>
      <c r="C173" s="173" t="s">
        <v>312</v>
      </c>
      <c r="D173" s="265" t="s">
        <v>133</v>
      </c>
      <c r="E173" s="55"/>
      <c r="F173" s="287">
        <v>10000000</v>
      </c>
      <c r="G173" s="93"/>
      <c r="H173" s="265" t="s">
        <v>175</v>
      </c>
      <c r="I173" s="76"/>
      <c r="J173" s="76" t="s">
        <v>354</v>
      </c>
      <c r="K173" s="82"/>
      <c r="M173" s="252"/>
    </row>
    <row r="174" spans="1:13" s="10" customFormat="1" ht="30">
      <c r="A174" s="40"/>
      <c r="B174" s="32"/>
      <c r="C174" s="173" t="s">
        <v>313</v>
      </c>
      <c r="D174" s="265" t="s">
        <v>133</v>
      </c>
      <c r="E174" s="55"/>
      <c r="F174" s="287">
        <v>66500000</v>
      </c>
      <c r="G174" s="93"/>
      <c r="H174" s="265" t="s">
        <v>175</v>
      </c>
      <c r="I174" s="76" t="s">
        <v>343</v>
      </c>
      <c r="J174" s="76" t="s">
        <v>355</v>
      </c>
      <c r="K174" s="82"/>
      <c r="M174" s="252"/>
    </row>
    <row r="175" spans="1:13" s="10" customFormat="1" ht="30">
      <c r="A175" s="40"/>
      <c r="B175" s="32"/>
      <c r="C175" s="173" t="s">
        <v>314</v>
      </c>
      <c r="D175" s="265" t="s">
        <v>47</v>
      </c>
      <c r="E175" s="55"/>
      <c r="F175" s="287">
        <v>10000000</v>
      </c>
      <c r="G175" s="93"/>
      <c r="H175" s="265" t="s">
        <v>175</v>
      </c>
      <c r="I175" s="76" t="s">
        <v>344</v>
      </c>
      <c r="J175" s="76" t="s">
        <v>356</v>
      </c>
      <c r="K175" s="82"/>
      <c r="M175" s="252"/>
    </row>
    <row r="176" spans="1:13" s="10" customFormat="1" ht="15.75">
      <c r="A176" s="40"/>
      <c r="B176" s="118"/>
      <c r="C176" s="218" t="s">
        <v>315</v>
      </c>
      <c r="D176" s="264" t="s">
        <v>19</v>
      </c>
      <c r="E176" s="54"/>
      <c r="F176" s="286">
        <v>20750000</v>
      </c>
      <c r="G176" s="91"/>
      <c r="H176" s="264" t="s">
        <v>175</v>
      </c>
      <c r="I176" s="75"/>
      <c r="J176" s="75" t="s">
        <v>349</v>
      </c>
      <c r="K176" s="81"/>
      <c r="M176" s="252"/>
    </row>
    <row r="177" spans="1:13" s="10" customFormat="1" ht="15.75">
      <c r="A177" s="40"/>
      <c r="B177" s="118"/>
      <c r="C177" s="169" t="s">
        <v>316</v>
      </c>
      <c r="D177" s="265" t="s">
        <v>19</v>
      </c>
      <c r="E177" s="55"/>
      <c r="F177" s="287">
        <v>6400000</v>
      </c>
      <c r="G177" s="93"/>
      <c r="H177" s="265" t="s">
        <v>175</v>
      </c>
      <c r="I177" s="76"/>
      <c r="J177" s="76" t="s">
        <v>349</v>
      </c>
      <c r="K177" s="82"/>
      <c r="M177" s="252"/>
    </row>
    <row r="178" spans="1:13" s="10" customFormat="1" ht="15.75">
      <c r="A178" s="40"/>
      <c r="B178" s="118"/>
      <c r="C178" s="169" t="s">
        <v>317</v>
      </c>
      <c r="D178" s="265" t="s">
        <v>19</v>
      </c>
      <c r="E178" s="55"/>
      <c r="F178" s="287">
        <v>4000000</v>
      </c>
      <c r="G178" s="93"/>
      <c r="H178" s="265" t="s">
        <v>175</v>
      </c>
      <c r="I178" s="76"/>
      <c r="J178" s="76" t="s">
        <v>349</v>
      </c>
      <c r="K178" s="82"/>
      <c r="M178" s="252"/>
    </row>
    <row r="179" spans="1:13" s="10" customFormat="1" ht="15.75">
      <c r="A179" s="40"/>
      <c r="B179" s="118"/>
      <c r="C179" s="169" t="s">
        <v>318</v>
      </c>
      <c r="D179" s="265" t="s">
        <v>47</v>
      </c>
      <c r="E179" s="55"/>
      <c r="F179" s="287">
        <v>11150000</v>
      </c>
      <c r="G179" s="93"/>
      <c r="H179" s="265" t="s">
        <v>175</v>
      </c>
      <c r="I179" s="76"/>
      <c r="J179" s="76" t="s">
        <v>349</v>
      </c>
      <c r="K179" s="82"/>
      <c r="M179" s="252"/>
    </row>
    <row r="180" spans="1:13" s="10" customFormat="1" ht="45">
      <c r="A180" s="40"/>
      <c r="B180" s="118"/>
      <c r="C180" s="169" t="s">
        <v>319</v>
      </c>
      <c r="D180" s="265" t="s">
        <v>19</v>
      </c>
      <c r="E180" s="55"/>
      <c r="F180" s="287">
        <v>7922000</v>
      </c>
      <c r="G180" s="93"/>
      <c r="H180" s="265" t="s">
        <v>175</v>
      </c>
      <c r="I180" s="76"/>
      <c r="J180" s="76" t="s">
        <v>357</v>
      </c>
      <c r="K180" s="82"/>
      <c r="M180" s="252"/>
    </row>
    <row r="181" spans="1:13" s="10" customFormat="1" ht="30">
      <c r="A181" s="40"/>
      <c r="B181" s="118"/>
      <c r="C181" s="169" t="s">
        <v>320</v>
      </c>
      <c r="D181" s="265" t="s">
        <v>19</v>
      </c>
      <c r="E181" s="55"/>
      <c r="F181" s="287">
        <v>20000000</v>
      </c>
      <c r="G181" s="93"/>
      <c r="H181" s="265" t="s">
        <v>175</v>
      </c>
      <c r="I181" s="76"/>
      <c r="J181" s="76" t="s">
        <v>357</v>
      </c>
      <c r="K181" s="82"/>
      <c r="M181" s="252"/>
    </row>
    <row r="182" spans="1:13" s="10" customFormat="1" ht="45">
      <c r="A182" s="40"/>
      <c r="B182" s="118"/>
      <c r="C182" s="169" t="s">
        <v>321</v>
      </c>
      <c r="D182" s="265" t="s">
        <v>19</v>
      </c>
      <c r="E182" s="55"/>
      <c r="F182" s="287">
        <v>14400000</v>
      </c>
      <c r="G182" s="93"/>
      <c r="H182" s="265" t="s">
        <v>175</v>
      </c>
      <c r="I182" s="76" t="s">
        <v>345</v>
      </c>
      <c r="J182" s="76" t="s">
        <v>358</v>
      </c>
      <c r="K182" s="82"/>
      <c r="M182" s="252"/>
    </row>
    <row r="183" spans="1:13" s="10" customFormat="1" ht="15.75">
      <c r="A183" s="40"/>
      <c r="B183" s="118"/>
      <c r="C183" s="169" t="s">
        <v>322</v>
      </c>
      <c r="D183" s="265" t="s">
        <v>47</v>
      </c>
      <c r="E183" s="55"/>
      <c r="F183" s="287">
        <v>30830000</v>
      </c>
      <c r="G183" s="93"/>
      <c r="H183" s="265" t="s">
        <v>175</v>
      </c>
      <c r="I183" s="76"/>
      <c r="J183" s="76" t="s">
        <v>349</v>
      </c>
      <c r="K183" s="82"/>
      <c r="M183" s="252"/>
    </row>
    <row r="184" spans="1:13" s="10" customFormat="1" ht="30">
      <c r="A184" s="115"/>
      <c r="B184" s="387"/>
      <c r="C184" s="169" t="s">
        <v>323</v>
      </c>
      <c r="D184" s="265" t="s">
        <v>14</v>
      </c>
      <c r="E184" s="55"/>
      <c r="F184" s="287">
        <v>51500000</v>
      </c>
      <c r="G184" s="93"/>
      <c r="H184" s="265" t="s">
        <v>175</v>
      </c>
      <c r="I184" s="76"/>
      <c r="J184" s="76" t="s">
        <v>359</v>
      </c>
      <c r="K184" s="82"/>
      <c r="M184" s="252"/>
    </row>
    <row r="185" spans="1:13" s="10" customFormat="1" ht="30">
      <c r="A185" s="40"/>
      <c r="B185" s="32"/>
      <c r="C185" s="169" t="s">
        <v>324</v>
      </c>
      <c r="D185" s="265" t="s">
        <v>47</v>
      </c>
      <c r="E185" s="55"/>
      <c r="F185" s="287">
        <v>26511000</v>
      </c>
      <c r="G185" s="93"/>
      <c r="H185" s="265" t="s">
        <v>175</v>
      </c>
      <c r="I185" s="76"/>
      <c r="J185" s="76" t="s">
        <v>349</v>
      </c>
      <c r="K185" s="82"/>
      <c r="M185" s="252"/>
    </row>
    <row r="186" spans="1:13" s="10" customFormat="1" ht="30">
      <c r="A186" s="40"/>
      <c r="B186" s="32"/>
      <c r="C186" s="169" t="s">
        <v>325</v>
      </c>
      <c r="D186" s="265" t="s">
        <v>47</v>
      </c>
      <c r="E186" s="55"/>
      <c r="F186" s="287">
        <v>14000000</v>
      </c>
      <c r="G186" s="93"/>
      <c r="H186" s="265" t="s">
        <v>175</v>
      </c>
      <c r="I186" s="76"/>
      <c r="J186" s="76" t="s">
        <v>349</v>
      </c>
      <c r="K186" s="82"/>
      <c r="M186" s="252"/>
    </row>
    <row r="187" spans="1:13" s="10" customFormat="1" ht="15.75">
      <c r="A187" s="40"/>
      <c r="B187" s="32"/>
      <c r="C187" s="169" t="s">
        <v>326</v>
      </c>
      <c r="D187" s="265" t="s">
        <v>47</v>
      </c>
      <c r="E187" s="55"/>
      <c r="F187" s="287">
        <v>25000000</v>
      </c>
      <c r="G187" s="93"/>
      <c r="H187" s="265" t="s">
        <v>175</v>
      </c>
      <c r="I187" s="76"/>
      <c r="J187" s="76"/>
      <c r="K187" s="82"/>
      <c r="M187" s="252"/>
    </row>
    <row r="188" spans="1:13" s="10" customFormat="1" ht="30">
      <c r="A188" s="40"/>
      <c r="B188" s="32"/>
      <c r="C188" s="169" t="s">
        <v>327</v>
      </c>
      <c r="D188" s="265" t="s">
        <v>133</v>
      </c>
      <c r="E188" s="55"/>
      <c r="F188" s="287">
        <v>15000000</v>
      </c>
      <c r="G188" s="93"/>
      <c r="H188" s="265" t="s">
        <v>175</v>
      </c>
      <c r="I188" s="76" t="s">
        <v>346</v>
      </c>
      <c r="J188" s="76" t="s">
        <v>360</v>
      </c>
      <c r="K188" s="82"/>
      <c r="M188" s="252"/>
    </row>
    <row r="189" spans="1:13" s="10" customFormat="1" ht="30">
      <c r="A189" s="40"/>
      <c r="B189" s="32"/>
      <c r="C189" s="169" t="s">
        <v>328</v>
      </c>
      <c r="D189" s="265" t="s">
        <v>133</v>
      </c>
      <c r="E189" s="55"/>
      <c r="F189" s="287">
        <v>27000000</v>
      </c>
      <c r="G189" s="93"/>
      <c r="H189" s="265" t="s">
        <v>175</v>
      </c>
      <c r="I189" s="76" t="s">
        <v>347</v>
      </c>
      <c r="J189" s="76" t="s">
        <v>361</v>
      </c>
      <c r="K189" s="82"/>
      <c r="M189" s="252"/>
    </row>
    <row r="190" spans="1:13" s="10" customFormat="1" ht="30">
      <c r="A190" s="40"/>
      <c r="B190" s="32"/>
      <c r="C190" s="169" t="s">
        <v>329</v>
      </c>
      <c r="D190" s="265" t="s">
        <v>133</v>
      </c>
      <c r="E190" s="55"/>
      <c r="F190" s="287">
        <v>33000000</v>
      </c>
      <c r="G190" s="93"/>
      <c r="H190" s="265" t="s">
        <v>175</v>
      </c>
      <c r="I190" s="76" t="s">
        <v>175</v>
      </c>
      <c r="J190" s="76" t="s">
        <v>362</v>
      </c>
      <c r="K190" s="82"/>
      <c r="M190" s="252"/>
    </row>
    <row r="191" spans="1:13" s="10" customFormat="1" ht="30">
      <c r="A191" s="40"/>
      <c r="B191" s="32"/>
      <c r="C191" s="169" t="s">
        <v>330</v>
      </c>
      <c r="D191" s="265" t="s">
        <v>133</v>
      </c>
      <c r="E191" s="55"/>
      <c r="F191" s="287">
        <v>22000000</v>
      </c>
      <c r="G191" s="93"/>
      <c r="H191" s="265" t="s">
        <v>175</v>
      </c>
      <c r="I191" s="76" t="s">
        <v>262</v>
      </c>
      <c r="J191" s="76" t="s">
        <v>363</v>
      </c>
      <c r="K191" s="82"/>
      <c r="M191" s="252"/>
    </row>
    <row r="192" spans="1:13" s="10" customFormat="1" ht="30">
      <c r="A192" s="40"/>
      <c r="B192" s="32"/>
      <c r="C192" s="169" t="s">
        <v>331</v>
      </c>
      <c r="D192" s="265" t="s">
        <v>133</v>
      </c>
      <c r="E192" s="55"/>
      <c r="F192" s="287">
        <v>38000000</v>
      </c>
      <c r="G192" s="93"/>
      <c r="H192" s="265" t="s">
        <v>175</v>
      </c>
      <c r="I192" s="76" t="s">
        <v>27</v>
      </c>
      <c r="J192" s="76" t="s">
        <v>364</v>
      </c>
      <c r="K192" s="82"/>
      <c r="M192" s="252"/>
    </row>
    <row r="193" spans="1:13" s="10" customFormat="1" ht="15.75">
      <c r="A193" s="40"/>
      <c r="B193" s="32"/>
      <c r="C193" s="169" t="s">
        <v>332</v>
      </c>
      <c r="D193" s="265" t="s">
        <v>133</v>
      </c>
      <c r="E193" s="55"/>
      <c r="F193" s="287">
        <v>28000000</v>
      </c>
      <c r="G193" s="93"/>
      <c r="H193" s="265" t="s">
        <v>175</v>
      </c>
      <c r="I193" s="76"/>
      <c r="J193" s="76" t="s">
        <v>365</v>
      </c>
      <c r="K193" s="82"/>
      <c r="M193" s="252"/>
    </row>
    <row r="194" spans="1:13" s="10" customFormat="1" ht="30">
      <c r="A194" s="40"/>
      <c r="B194" s="32"/>
      <c r="C194" s="169" t="s">
        <v>333</v>
      </c>
      <c r="D194" s="265" t="s">
        <v>133</v>
      </c>
      <c r="E194" s="55"/>
      <c r="F194" s="287">
        <v>5000000</v>
      </c>
      <c r="G194" s="93"/>
      <c r="H194" s="265" t="s">
        <v>175</v>
      </c>
      <c r="I194" s="76"/>
      <c r="J194" s="76" t="s">
        <v>365</v>
      </c>
      <c r="K194" s="82"/>
      <c r="M194" s="252"/>
    </row>
    <row r="195" spans="1:13" s="10" customFormat="1" ht="30">
      <c r="A195" s="40"/>
      <c r="B195" s="32"/>
      <c r="C195" s="169" t="s">
        <v>334</v>
      </c>
      <c r="D195" s="265" t="s">
        <v>133</v>
      </c>
      <c r="E195" s="55"/>
      <c r="F195" s="287">
        <v>5000000</v>
      </c>
      <c r="G195" s="93"/>
      <c r="H195" s="265" t="s">
        <v>175</v>
      </c>
      <c r="I195" s="76"/>
      <c r="J195" s="76" t="s">
        <v>365</v>
      </c>
      <c r="K195" s="82"/>
      <c r="M195" s="252"/>
    </row>
    <row r="196" spans="1:13" s="10" customFormat="1" ht="15.75">
      <c r="A196" s="40"/>
      <c r="B196" s="32"/>
      <c r="C196" s="169" t="s">
        <v>335</v>
      </c>
      <c r="D196" s="265" t="s">
        <v>133</v>
      </c>
      <c r="E196" s="55"/>
      <c r="F196" s="287">
        <v>28000000</v>
      </c>
      <c r="G196" s="93"/>
      <c r="H196" s="265" t="s">
        <v>175</v>
      </c>
      <c r="I196" s="76"/>
      <c r="J196" s="76" t="s">
        <v>365</v>
      </c>
      <c r="K196" s="82"/>
      <c r="M196" s="252"/>
    </row>
    <row r="197" spans="1:13" s="10" customFormat="1" ht="30">
      <c r="A197" s="40"/>
      <c r="B197" s="32"/>
      <c r="C197" s="169" t="s">
        <v>336</v>
      </c>
      <c r="D197" s="265" t="s">
        <v>133</v>
      </c>
      <c r="E197" s="55"/>
      <c r="F197" s="287">
        <v>5000000</v>
      </c>
      <c r="G197" s="93"/>
      <c r="H197" s="265" t="s">
        <v>175</v>
      </c>
      <c r="I197" s="76"/>
      <c r="J197" s="76" t="s">
        <v>365</v>
      </c>
      <c r="K197" s="82"/>
      <c r="M197" s="252"/>
    </row>
    <row r="198" spans="1:13" s="10" customFormat="1" ht="30">
      <c r="A198" s="40"/>
      <c r="B198" s="32"/>
      <c r="C198" s="169" t="s">
        <v>337</v>
      </c>
      <c r="D198" s="265" t="s">
        <v>133</v>
      </c>
      <c r="E198" s="55"/>
      <c r="F198" s="287">
        <v>5000000</v>
      </c>
      <c r="G198" s="93"/>
      <c r="H198" s="265" t="s">
        <v>175</v>
      </c>
      <c r="I198" s="76"/>
      <c r="J198" s="76" t="s">
        <v>365</v>
      </c>
      <c r="K198" s="82"/>
      <c r="M198" s="252"/>
    </row>
    <row r="199" spans="1:13" s="10" customFormat="1" ht="15.75">
      <c r="A199" s="40"/>
      <c r="B199" s="32"/>
      <c r="C199" s="169" t="s">
        <v>338</v>
      </c>
      <c r="D199" s="265" t="s">
        <v>133</v>
      </c>
      <c r="E199" s="55"/>
      <c r="F199" s="287">
        <v>28000000</v>
      </c>
      <c r="G199" s="93"/>
      <c r="H199" s="265" t="s">
        <v>175</v>
      </c>
      <c r="I199" s="76"/>
      <c r="J199" s="76" t="s">
        <v>365</v>
      </c>
      <c r="K199" s="82"/>
      <c r="M199" s="252"/>
    </row>
    <row r="200" spans="1:13" s="10" customFormat="1" ht="15.75">
      <c r="A200" s="40"/>
      <c r="B200" s="32"/>
      <c r="C200" s="169" t="s">
        <v>339</v>
      </c>
      <c r="D200" s="265" t="s">
        <v>133</v>
      </c>
      <c r="E200" s="55"/>
      <c r="F200" s="287">
        <v>15000000</v>
      </c>
      <c r="G200" s="93"/>
      <c r="H200" s="265" t="s">
        <v>175</v>
      </c>
      <c r="I200" s="76"/>
      <c r="J200" s="76" t="s">
        <v>365</v>
      </c>
      <c r="K200" s="82"/>
      <c r="M200" s="252"/>
    </row>
    <row r="201" spans="1:13" s="10" customFormat="1" ht="15.75">
      <c r="A201" s="40"/>
      <c r="B201" s="32"/>
      <c r="C201" s="169" t="s">
        <v>340</v>
      </c>
      <c r="D201" s="265" t="s">
        <v>133</v>
      </c>
      <c r="E201" s="55"/>
      <c r="F201" s="287">
        <v>28000000</v>
      </c>
      <c r="G201" s="93"/>
      <c r="H201" s="265" t="s">
        <v>175</v>
      </c>
      <c r="I201" s="76"/>
      <c r="J201" s="76" t="s">
        <v>365</v>
      </c>
      <c r="K201" s="82"/>
      <c r="M201" s="252"/>
    </row>
    <row r="202" spans="1:13" s="10" customFormat="1" ht="30.75" thickBot="1">
      <c r="A202" s="38"/>
      <c r="B202" s="33"/>
      <c r="C202" s="171" t="s">
        <v>341</v>
      </c>
      <c r="D202" s="266" t="s">
        <v>133</v>
      </c>
      <c r="E202" s="56"/>
      <c r="F202" s="288">
        <v>7500000</v>
      </c>
      <c r="G202" s="95"/>
      <c r="H202" s="278" t="s">
        <v>175</v>
      </c>
      <c r="I202" s="78" t="s">
        <v>175</v>
      </c>
      <c r="J202" s="78" t="s">
        <v>365</v>
      </c>
      <c r="K202" s="83"/>
      <c r="M202" s="252"/>
    </row>
    <row r="203" spans="1:13" s="10" customFormat="1" ht="30.75" thickTop="1">
      <c r="A203" s="191">
        <v>15</v>
      </c>
      <c r="B203" s="192" t="s">
        <v>366</v>
      </c>
      <c r="C203" s="172" t="s">
        <v>367</v>
      </c>
      <c r="D203" s="270" t="s">
        <v>47</v>
      </c>
      <c r="E203" s="111"/>
      <c r="F203" s="290">
        <v>22000000</v>
      </c>
      <c r="G203" s="113">
        <f>SUM(F203:F221)</f>
        <v>2613319782</v>
      </c>
      <c r="H203" s="270" t="s">
        <v>28</v>
      </c>
      <c r="I203" s="308"/>
      <c r="J203" s="308" t="s">
        <v>348</v>
      </c>
      <c r="K203" s="114"/>
      <c r="M203" s="252"/>
    </row>
    <row r="204" spans="1:13" s="10" customFormat="1" ht="15.75">
      <c r="A204" s="40"/>
      <c r="B204" s="32"/>
      <c r="C204" s="218" t="s">
        <v>368</v>
      </c>
      <c r="D204" s="264" t="s">
        <v>47</v>
      </c>
      <c r="E204" s="54"/>
      <c r="F204" s="286">
        <v>25000000</v>
      </c>
      <c r="G204" s="91"/>
      <c r="H204" s="264" t="s">
        <v>28</v>
      </c>
      <c r="I204" s="75"/>
      <c r="J204" s="75" t="s">
        <v>349</v>
      </c>
      <c r="K204" s="81"/>
      <c r="M204" s="252"/>
    </row>
    <row r="205" spans="1:13" s="10" customFormat="1" ht="30">
      <c r="A205" s="40"/>
      <c r="B205" s="32"/>
      <c r="C205" s="169" t="s">
        <v>369</v>
      </c>
      <c r="D205" s="265" t="s">
        <v>47</v>
      </c>
      <c r="E205" s="55"/>
      <c r="F205" s="287">
        <v>7500000</v>
      </c>
      <c r="G205" s="93"/>
      <c r="H205" s="265" t="s">
        <v>28</v>
      </c>
      <c r="I205" s="76" t="s">
        <v>267</v>
      </c>
      <c r="J205" s="76" t="s">
        <v>194</v>
      </c>
      <c r="K205" s="82"/>
      <c r="M205" s="252"/>
    </row>
    <row r="206" spans="1:13" s="10" customFormat="1" ht="30">
      <c r="A206" s="40"/>
      <c r="B206" s="32"/>
      <c r="C206" s="169" t="s">
        <v>370</v>
      </c>
      <c r="D206" s="265" t="s">
        <v>47</v>
      </c>
      <c r="E206" s="55"/>
      <c r="F206" s="287">
        <v>500000</v>
      </c>
      <c r="G206" s="93"/>
      <c r="H206" s="265" t="s">
        <v>28</v>
      </c>
      <c r="I206" s="76"/>
      <c r="J206" s="76" t="s">
        <v>194</v>
      </c>
      <c r="K206" s="82"/>
      <c r="M206" s="252"/>
    </row>
    <row r="207" spans="1:13" s="10" customFormat="1" ht="30">
      <c r="A207" s="40"/>
      <c r="B207" s="32"/>
      <c r="C207" s="169" t="s">
        <v>371</v>
      </c>
      <c r="D207" s="265" t="s">
        <v>47</v>
      </c>
      <c r="E207" s="55"/>
      <c r="F207" s="287">
        <v>5000000</v>
      </c>
      <c r="G207" s="93"/>
      <c r="H207" s="265" t="s">
        <v>28</v>
      </c>
      <c r="I207" s="76" t="s">
        <v>153</v>
      </c>
      <c r="J207" s="76" t="s">
        <v>382</v>
      </c>
      <c r="K207" s="82"/>
      <c r="M207" s="252"/>
    </row>
    <row r="208" spans="1:13" s="10" customFormat="1" ht="30">
      <c r="A208" s="40"/>
      <c r="B208" s="32"/>
      <c r="C208" s="176" t="s">
        <v>372</v>
      </c>
      <c r="D208" s="271" t="s">
        <v>133</v>
      </c>
      <c r="E208" s="55"/>
      <c r="F208" s="287">
        <v>75000000</v>
      </c>
      <c r="G208" s="93"/>
      <c r="H208" s="265" t="s">
        <v>28</v>
      </c>
      <c r="I208" s="76"/>
      <c r="J208" s="76" t="s">
        <v>383</v>
      </c>
      <c r="K208" s="82"/>
      <c r="M208" s="252"/>
    </row>
    <row r="209" spans="1:13" s="10" customFormat="1" ht="30">
      <c r="A209" s="40"/>
      <c r="B209" s="32"/>
      <c r="C209" s="176" t="s">
        <v>384</v>
      </c>
      <c r="D209" s="271" t="s">
        <v>133</v>
      </c>
      <c r="E209" s="55"/>
      <c r="F209" s="287">
        <v>5000000</v>
      </c>
      <c r="G209" s="93"/>
      <c r="H209" s="265" t="s">
        <v>175</v>
      </c>
      <c r="I209" s="76" t="s">
        <v>261</v>
      </c>
      <c r="J209" s="76" t="s">
        <v>385</v>
      </c>
      <c r="K209" s="82"/>
      <c r="M209" s="252"/>
    </row>
    <row r="210" spans="1:13" s="10" customFormat="1" ht="30">
      <c r="A210" s="40"/>
      <c r="B210" s="32"/>
      <c r="C210" s="173" t="s">
        <v>373</v>
      </c>
      <c r="D210" s="272" t="s">
        <v>19</v>
      </c>
      <c r="E210" s="55"/>
      <c r="F210" s="287">
        <v>4950000</v>
      </c>
      <c r="G210" s="93"/>
      <c r="H210" s="265" t="s">
        <v>28</v>
      </c>
      <c r="I210" s="76"/>
      <c r="J210" s="76" t="s">
        <v>386</v>
      </c>
      <c r="K210" s="82"/>
      <c r="M210" s="252"/>
    </row>
    <row r="211" spans="1:13" s="10" customFormat="1" ht="15.75">
      <c r="A211" s="40"/>
      <c r="B211" s="32"/>
      <c r="C211" s="173" t="s">
        <v>374</v>
      </c>
      <c r="D211" s="272" t="s">
        <v>19</v>
      </c>
      <c r="E211" s="55"/>
      <c r="F211" s="287">
        <v>19800000</v>
      </c>
      <c r="G211" s="93"/>
      <c r="H211" s="265" t="s">
        <v>28</v>
      </c>
      <c r="I211" s="76"/>
      <c r="J211" s="76" t="s">
        <v>386</v>
      </c>
      <c r="K211" s="82"/>
      <c r="M211" s="252"/>
    </row>
    <row r="212" spans="1:13" s="10" customFormat="1" ht="15.75">
      <c r="A212" s="40"/>
      <c r="B212" s="32"/>
      <c r="C212" s="173" t="s">
        <v>375</v>
      </c>
      <c r="D212" s="272" t="s">
        <v>19</v>
      </c>
      <c r="E212" s="55"/>
      <c r="F212" s="287">
        <v>7200000</v>
      </c>
      <c r="G212" s="93"/>
      <c r="H212" s="265" t="s">
        <v>28</v>
      </c>
      <c r="I212" s="76"/>
      <c r="J212" s="76" t="s">
        <v>386</v>
      </c>
      <c r="K212" s="82"/>
      <c r="M212" s="252"/>
    </row>
    <row r="213" spans="1:13" s="10" customFormat="1" ht="15.75">
      <c r="A213" s="40"/>
      <c r="B213" s="32"/>
      <c r="C213" s="173" t="s">
        <v>298</v>
      </c>
      <c r="D213" s="272" t="s">
        <v>14</v>
      </c>
      <c r="E213" s="55"/>
      <c r="F213" s="287">
        <v>20000000</v>
      </c>
      <c r="G213" s="93"/>
      <c r="H213" s="265" t="s">
        <v>28</v>
      </c>
      <c r="I213" s="76"/>
      <c r="J213" s="76" t="s">
        <v>349</v>
      </c>
      <c r="K213" s="82"/>
      <c r="M213" s="252"/>
    </row>
    <row r="214" spans="1:13" s="10" customFormat="1" ht="15.75">
      <c r="A214" s="40"/>
      <c r="B214" s="32"/>
      <c r="C214" s="173" t="s">
        <v>376</v>
      </c>
      <c r="D214" s="272" t="s">
        <v>19</v>
      </c>
      <c r="E214" s="55"/>
      <c r="F214" s="287">
        <v>3200000</v>
      </c>
      <c r="G214" s="93"/>
      <c r="H214" s="265" t="s">
        <v>28</v>
      </c>
      <c r="I214" s="76"/>
      <c r="J214" s="76" t="s">
        <v>349</v>
      </c>
      <c r="K214" s="82"/>
      <c r="M214" s="252"/>
    </row>
    <row r="215" spans="1:13" s="10" customFormat="1" ht="30">
      <c r="A215" s="40"/>
      <c r="B215" s="32"/>
      <c r="C215" s="173" t="s">
        <v>377</v>
      </c>
      <c r="D215" s="272" t="s">
        <v>38</v>
      </c>
      <c r="E215" s="55"/>
      <c r="F215" s="287">
        <v>2550000</v>
      </c>
      <c r="G215" s="93"/>
      <c r="H215" s="265" t="s">
        <v>28</v>
      </c>
      <c r="I215" s="76"/>
      <c r="J215" s="76" t="s">
        <v>349</v>
      </c>
      <c r="K215" s="82"/>
      <c r="M215" s="252"/>
    </row>
    <row r="216" spans="1:13" s="10" customFormat="1" ht="30">
      <c r="A216" s="115"/>
      <c r="B216" s="340"/>
      <c r="C216" s="173" t="s">
        <v>378</v>
      </c>
      <c r="D216" s="272" t="s">
        <v>38</v>
      </c>
      <c r="E216" s="55"/>
      <c r="F216" s="287">
        <v>74482782</v>
      </c>
      <c r="G216" s="93"/>
      <c r="H216" s="265" t="s">
        <v>28</v>
      </c>
      <c r="I216" s="76"/>
      <c r="J216" s="76" t="s">
        <v>349</v>
      </c>
      <c r="K216" s="82"/>
      <c r="M216" s="252"/>
    </row>
    <row r="217" spans="1:13" s="10" customFormat="1" ht="30">
      <c r="A217" s="40"/>
      <c r="B217" s="32"/>
      <c r="C217" s="204" t="s">
        <v>379</v>
      </c>
      <c r="D217" s="372" t="s">
        <v>38</v>
      </c>
      <c r="E217" s="54"/>
      <c r="F217" s="286">
        <v>30000000</v>
      </c>
      <c r="G217" s="91"/>
      <c r="H217" s="264" t="s">
        <v>28</v>
      </c>
      <c r="I217" s="75"/>
      <c r="J217" s="75" t="s">
        <v>349</v>
      </c>
      <c r="K217" s="81"/>
      <c r="M217" s="252"/>
    </row>
    <row r="218" spans="1:13" s="10" customFormat="1" ht="15.75">
      <c r="A218" s="40"/>
      <c r="B218" s="32"/>
      <c r="C218" s="173" t="s">
        <v>380</v>
      </c>
      <c r="D218" s="272" t="s">
        <v>38</v>
      </c>
      <c r="E218" s="55"/>
      <c r="F218" s="287">
        <v>104000000</v>
      </c>
      <c r="G218" s="93"/>
      <c r="H218" s="265" t="s">
        <v>28</v>
      </c>
      <c r="I218" s="76"/>
      <c r="J218" s="76" t="s">
        <v>349</v>
      </c>
      <c r="K218" s="82"/>
      <c r="M218" s="252"/>
    </row>
    <row r="219" spans="1:13" s="10" customFormat="1" ht="15.75">
      <c r="A219" s="40"/>
      <c r="B219" s="32"/>
      <c r="C219" s="169" t="s">
        <v>326</v>
      </c>
      <c r="D219" s="265" t="s">
        <v>47</v>
      </c>
      <c r="E219" s="55"/>
      <c r="F219" s="287">
        <v>25000000</v>
      </c>
      <c r="G219" s="93"/>
      <c r="H219" s="265" t="s">
        <v>28</v>
      </c>
      <c r="I219" s="76"/>
      <c r="J219" s="76" t="s">
        <v>349</v>
      </c>
      <c r="K219" s="82"/>
      <c r="M219" s="252"/>
    </row>
    <row r="220" spans="1:13" s="10" customFormat="1" ht="30">
      <c r="A220" s="40"/>
      <c r="B220" s="32"/>
      <c r="C220" s="175" t="s">
        <v>381</v>
      </c>
      <c r="D220" s="273" t="s">
        <v>19</v>
      </c>
      <c r="E220" s="55"/>
      <c r="F220" s="287">
        <v>2100000000</v>
      </c>
      <c r="G220" s="93"/>
      <c r="H220" s="265" t="s">
        <v>28</v>
      </c>
      <c r="I220" s="76"/>
      <c r="J220" s="76" t="s">
        <v>349</v>
      </c>
      <c r="K220" s="82"/>
      <c r="M220" s="252"/>
    </row>
    <row r="221" spans="1:13" s="10" customFormat="1" ht="16.5" thickBot="1">
      <c r="A221" s="38"/>
      <c r="B221" s="33"/>
      <c r="C221" s="171" t="s">
        <v>247</v>
      </c>
      <c r="D221" s="266" t="s">
        <v>14</v>
      </c>
      <c r="E221" s="56"/>
      <c r="F221" s="288">
        <v>82137000</v>
      </c>
      <c r="G221" s="95"/>
      <c r="H221" s="266" t="s">
        <v>28</v>
      </c>
      <c r="I221" s="78"/>
      <c r="J221" s="78" t="s">
        <v>349</v>
      </c>
      <c r="K221" s="83"/>
      <c r="M221" s="252"/>
    </row>
    <row r="222" spans="1:13" s="10" customFormat="1" ht="16.5" thickTop="1">
      <c r="A222" s="40">
        <v>16</v>
      </c>
      <c r="B222" s="32" t="s">
        <v>84</v>
      </c>
      <c r="C222" s="12" t="s">
        <v>395</v>
      </c>
      <c r="D222" s="264" t="s">
        <v>19</v>
      </c>
      <c r="E222" s="54" t="s">
        <v>390</v>
      </c>
      <c r="F222" s="286">
        <v>35000000</v>
      </c>
      <c r="G222" s="91">
        <f>SUM(F222:F227)</f>
        <v>114470000</v>
      </c>
      <c r="H222" s="264" t="s">
        <v>28</v>
      </c>
      <c r="I222" s="75" t="s">
        <v>32</v>
      </c>
      <c r="J222" s="75" t="s">
        <v>351</v>
      </c>
      <c r="K222" s="81"/>
      <c r="M222" s="252"/>
    </row>
    <row r="223" spans="1:13" s="10" customFormat="1" ht="15.75">
      <c r="A223" s="40"/>
      <c r="B223" s="32"/>
      <c r="C223" s="4" t="s">
        <v>396</v>
      </c>
      <c r="D223" s="265" t="s">
        <v>14</v>
      </c>
      <c r="E223" s="55" t="s">
        <v>225</v>
      </c>
      <c r="F223" s="287">
        <v>5500000</v>
      </c>
      <c r="G223" s="93"/>
      <c r="H223" s="265" t="s">
        <v>28</v>
      </c>
      <c r="I223" s="76" t="s">
        <v>32</v>
      </c>
      <c r="J223" s="76" t="s">
        <v>397</v>
      </c>
      <c r="K223" s="82"/>
      <c r="M223" s="252"/>
    </row>
    <row r="224" spans="1:13" s="10" customFormat="1" ht="15.75">
      <c r="A224" s="40"/>
      <c r="B224" s="32"/>
      <c r="C224" s="4" t="s">
        <v>387</v>
      </c>
      <c r="D224" s="265" t="s">
        <v>14</v>
      </c>
      <c r="E224" s="55" t="s">
        <v>18</v>
      </c>
      <c r="F224" s="287">
        <v>11200000</v>
      </c>
      <c r="G224" s="93"/>
      <c r="H224" s="265" t="s">
        <v>28</v>
      </c>
      <c r="I224" s="76" t="s">
        <v>32</v>
      </c>
      <c r="J224" s="76" t="s">
        <v>393</v>
      </c>
      <c r="K224" s="82"/>
      <c r="M224" s="252"/>
    </row>
    <row r="225" spans="1:13" s="10" customFormat="1" ht="15.75">
      <c r="A225" s="40"/>
      <c r="B225" s="32"/>
      <c r="C225" s="4" t="s">
        <v>298</v>
      </c>
      <c r="D225" s="265" t="s">
        <v>14</v>
      </c>
      <c r="E225" s="55" t="s">
        <v>391</v>
      </c>
      <c r="F225" s="287">
        <v>52000000</v>
      </c>
      <c r="G225" s="93"/>
      <c r="H225" s="265" t="s">
        <v>28</v>
      </c>
      <c r="I225" s="76" t="s">
        <v>32</v>
      </c>
      <c r="J225" s="76" t="s">
        <v>394</v>
      </c>
      <c r="K225" s="82"/>
      <c r="M225" s="252"/>
    </row>
    <row r="226" spans="1:13" s="10" customFormat="1" ht="15.75">
      <c r="A226" s="40"/>
      <c r="B226" s="32"/>
      <c r="C226" s="4" t="s">
        <v>388</v>
      </c>
      <c r="D226" s="265" t="s">
        <v>14</v>
      </c>
      <c r="E226" s="55" t="s">
        <v>18</v>
      </c>
      <c r="F226" s="287">
        <v>3720000</v>
      </c>
      <c r="G226" s="93"/>
      <c r="H226" s="265" t="s">
        <v>28</v>
      </c>
      <c r="I226" s="76" t="s">
        <v>32</v>
      </c>
      <c r="J226" s="76" t="s">
        <v>394</v>
      </c>
      <c r="K226" s="82"/>
      <c r="M226" s="252"/>
    </row>
    <row r="227" spans="1:13" s="10" customFormat="1" ht="16.5" thickBot="1">
      <c r="A227" s="38"/>
      <c r="B227" s="33"/>
      <c r="C227" s="163" t="s">
        <v>389</v>
      </c>
      <c r="D227" s="266" t="s">
        <v>14</v>
      </c>
      <c r="E227" s="56" t="s">
        <v>392</v>
      </c>
      <c r="F227" s="288">
        <v>7050000</v>
      </c>
      <c r="G227" s="95"/>
      <c r="H227" s="266" t="s">
        <v>28</v>
      </c>
      <c r="I227" s="78" t="s">
        <v>32</v>
      </c>
      <c r="J227" s="78" t="s">
        <v>394</v>
      </c>
      <c r="K227" s="83"/>
      <c r="M227" s="252"/>
    </row>
    <row r="228" spans="1:13" s="10" customFormat="1" ht="32.25" thickTop="1">
      <c r="A228" s="40">
        <v>17</v>
      </c>
      <c r="B228" s="32" t="s">
        <v>398</v>
      </c>
      <c r="C228" s="12" t="s">
        <v>399</v>
      </c>
      <c r="D228" s="264" t="s">
        <v>133</v>
      </c>
      <c r="E228" s="54" t="s">
        <v>416</v>
      </c>
      <c r="F228" s="286">
        <v>337000000</v>
      </c>
      <c r="G228" s="177">
        <f>SUM(F228:F234)</f>
        <v>3006138500</v>
      </c>
      <c r="H228" s="264" t="s">
        <v>170</v>
      </c>
      <c r="I228" s="75" t="s">
        <v>170</v>
      </c>
      <c r="J228" s="75" t="s">
        <v>408</v>
      </c>
      <c r="K228" s="81"/>
      <c r="M228" s="252"/>
    </row>
    <row r="229" spans="1:13" s="10" customFormat="1" ht="30">
      <c r="A229" s="40"/>
      <c r="B229" s="32"/>
      <c r="C229" s="4" t="s">
        <v>400</v>
      </c>
      <c r="D229" s="265" t="s">
        <v>133</v>
      </c>
      <c r="E229" s="55" t="s">
        <v>417</v>
      </c>
      <c r="F229" s="287">
        <v>377500000</v>
      </c>
      <c r="G229" s="93"/>
      <c r="H229" s="265" t="s">
        <v>17</v>
      </c>
      <c r="I229" s="76" t="s">
        <v>405</v>
      </c>
      <c r="J229" s="76" t="s">
        <v>409</v>
      </c>
      <c r="K229" s="82"/>
      <c r="M229" s="252"/>
    </row>
    <row r="230" spans="1:13" s="10" customFormat="1" ht="30">
      <c r="A230" s="40"/>
      <c r="B230" s="32"/>
      <c r="C230" s="4" t="s">
        <v>401</v>
      </c>
      <c r="D230" s="265" t="s">
        <v>164</v>
      </c>
      <c r="E230" s="55" t="s">
        <v>18</v>
      </c>
      <c r="F230" s="287">
        <v>404000000</v>
      </c>
      <c r="G230" s="93"/>
      <c r="H230" s="265" t="s">
        <v>15</v>
      </c>
      <c r="I230" s="76" t="s">
        <v>16</v>
      </c>
      <c r="J230" s="76" t="s">
        <v>410</v>
      </c>
      <c r="K230" s="82"/>
      <c r="M230" s="252"/>
    </row>
    <row r="231" spans="1:13" s="10" customFormat="1" ht="105">
      <c r="A231" s="40"/>
      <c r="B231" s="32"/>
      <c r="C231" s="4" t="s">
        <v>402</v>
      </c>
      <c r="D231" s="265" t="s">
        <v>19</v>
      </c>
      <c r="E231" s="55" t="s">
        <v>20</v>
      </c>
      <c r="F231" s="287">
        <v>1225000000</v>
      </c>
      <c r="G231" s="93"/>
      <c r="H231" s="265" t="s">
        <v>407</v>
      </c>
      <c r="I231" s="76" t="s">
        <v>406</v>
      </c>
      <c r="J231" s="76" t="s">
        <v>411</v>
      </c>
      <c r="K231" s="82"/>
      <c r="M231" s="252"/>
    </row>
    <row r="232" spans="1:13" s="10" customFormat="1" ht="30">
      <c r="A232" s="40"/>
      <c r="B232" s="118"/>
      <c r="C232" s="12" t="s">
        <v>403</v>
      </c>
      <c r="D232" s="264" t="s">
        <v>19</v>
      </c>
      <c r="E232" s="54" t="s">
        <v>20</v>
      </c>
      <c r="F232" s="286">
        <v>477500000</v>
      </c>
      <c r="G232" s="91"/>
      <c r="H232" s="264" t="s">
        <v>407</v>
      </c>
      <c r="I232" s="75" t="s">
        <v>414</v>
      </c>
      <c r="J232" s="75" t="s">
        <v>412</v>
      </c>
      <c r="K232" s="81"/>
      <c r="M232" s="252"/>
    </row>
    <row r="233" spans="1:13" s="10" customFormat="1" ht="15.75">
      <c r="A233" s="40"/>
      <c r="B233" s="32"/>
      <c r="C233" s="14" t="s">
        <v>420</v>
      </c>
      <c r="D233" s="276" t="s">
        <v>19</v>
      </c>
      <c r="E233" s="58" t="s">
        <v>422</v>
      </c>
      <c r="F233" s="289">
        <v>175000000</v>
      </c>
      <c r="G233" s="137"/>
      <c r="H233" s="276" t="s">
        <v>17</v>
      </c>
      <c r="I233" s="248" t="s">
        <v>421</v>
      </c>
      <c r="J233" s="248" t="s">
        <v>351</v>
      </c>
      <c r="K233" s="85"/>
      <c r="M233" s="252"/>
    </row>
    <row r="234" spans="1:13" s="10" customFormat="1" ht="16.5" thickBot="1">
      <c r="A234" s="38"/>
      <c r="B234" s="33"/>
      <c r="C234" s="163" t="s">
        <v>404</v>
      </c>
      <c r="D234" s="266" t="s">
        <v>47</v>
      </c>
      <c r="E234" s="56" t="s">
        <v>418</v>
      </c>
      <c r="F234" s="288">
        <v>10138500</v>
      </c>
      <c r="G234" s="95"/>
      <c r="H234" s="266" t="s">
        <v>15</v>
      </c>
      <c r="I234" s="78" t="s">
        <v>415</v>
      </c>
      <c r="J234" s="78" t="s">
        <v>413</v>
      </c>
      <c r="K234" s="83"/>
      <c r="M234" s="252"/>
    </row>
    <row r="235" spans="1:13" s="10" customFormat="1" ht="45.75" thickTop="1">
      <c r="A235" s="40">
        <v>18</v>
      </c>
      <c r="B235" s="32" t="s">
        <v>419</v>
      </c>
      <c r="C235" s="178" t="s">
        <v>423</v>
      </c>
      <c r="D235" s="264" t="s">
        <v>47</v>
      </c>
      <c r="E235" s="181" t="s">
        <v>481</v>
      </c>
      <c r="F235" s="286"/>
      <c r="G235" s="91">
        <v>1896200000</v>
      </c>
      <c r="H235" s="264" t="s">
        <v>171</v>
      </c>
      <c r="I235" s="314" t="s">
        <v>292</v>
      </c>
      <c r="J235" s="314" t="s">
        <v>560</v>
      </c>
      <c r="K235" s="81"/>
      <c r="M235" s="252"/>
    </row>
    <row r="236" spans="1:13" s="10" customFormat="1" ht="30">
      <c r="A236" s="40"/>
      <c r="B236" s="32"/>
      <c r="C236" s="178" t="s">
        <v>573</v>
      </c>
      <c r="D236" s="265" t="s">
        <v>133</v>
      </c>
      <c r="E236" s="182" t="s">
        <v>493</v>
      </c>
      <c r="F236" s="287"/>
      <c r="G236" s="93"/>
      <c r="H236" s="264" t="s">
        <v>171</v>
      </c>
      <c r="I236" s="314" t="s">
        <v>171</v>
      </c>
      <c r="J236" s="314" t="s">
        <v>574</v>
      </c>
      <c r="K236" s="82"/>
      <c r="M236" s="252"/>
    </row>
    <row r="237" spans="1:13" s="10" customFormat="1" ht="30">
      <c r="A237" s="40"/>
      <c r="B237" s="32"/>
      <c r="C237" s="178" t="s">
        <v>424</v>
      </c>
      <c r="D237" s="265" t="s">
        <v>47</v>
      </c>
      <c r="E237" s="181" t="s">
        <v>494</v>
      </c>
      <c r="F237" s="287"/>
      <c r="G237" s="93"/>
      <c r="H237" s="265" t="s">
        <v>31</v>
      </c>
      <c r="I237" s="314" t="s">
        <v>286</v>
      </c>
      <c r="J237" s="314" t="s">
        <v>561</v>
      </c>
      <c r="K237" s="82"/>
      <c r="M237" s="252"/>
    </row>
    <row r="238" spans="1:13" s="10" customFormat="1" ht="45">
      <c r="A238" s="40"/>
      <c r="B238" s="32"/>
      <c r="C238" s="178" t="s">
        <v>462</v>
      </c>
      <c r="D238" s="265" t="s">
        <v>47</v>
      </c>
      <c r="E238" s="182" t="s">
        <v>495</v>
      </c>
      <c r="F238" s="287"/>
      <c r="G238" s="93"/>
      <c r="H238" s="265" t="s">
        <v>31</v>
      </c>
      <c r="I238" s="314" t="s">
        <v>286</v>
      </c>
      <c r="J238" s="314" t="s">
        <v>520</v>
      </c>
      <c r="K238" s="82"/>
      <c r="M238" s="252"/>
    </row>
    <row r="239" spans="1:13" s="10" customFormat="1" ht="45">
      <c r="A239" s="40"/>
      <c r="B239" s="32"/>
      <c r="C239" s="178" t="s">
        <v>425</v>
      </c>
      <c r="D239" s="265" t="s">
        <v>133</v>
      </c>
      <c r="E239" s="181" t="s">
        <v>496</v>
      </c>
      <c r="F239" s="287"/>
      <c r="G239" s="93"/>
      <c r="H239" s="265" t="s">
        <v>171</v>
      </c>
      <c r="I239" s="314" t="s">
        <v>575</v>
      </c>
      <c r="J239" s="314" t="s">
        <v>521</v>
      </c>
      <c r="K239" s="82"/>
      <c r="M239" s="252"/>
    </row>
    <row r="240" spans="1:13" s="10" customFormat="1" ht="45">
      <c r="A240" s="40"/>
      <c r="B240" s="32"/>
      <c r="C240" s="178" t="s">
        <v>425</v>
      </c>
      <c r="D240" s="265" t="s">
        <v>133</v>
      </c>
      <c r="E240" s="181" t="s">
        <v>496</v>
      </c>
      <c r="F240" s="287"/>
      <c r="G240" s="93"/>
      <c r="H240" s="265" t="s">
        <v>171</v>
      </c>
      <c r="I240" s="314" t="s">
        <v>575</v>
      </c>
      <c r="J240" s="314" t="s">
        <v>521</v>
      </c>
      <c r="K240" s="82"/>
      <c r="M240" s="252"/>
    </row>
    <row r="241" spans="1:13" s="10" customFormat="1" ht="45">
      <c r="A241" s="40"/>
      <c r="B241" s="32"/>
      <c r="C241" s="178" t="s">
        <v>425</v>
      </c>
      <c r="D241" s="265" t="s">
        <v>133</v>
      </c>
      <c r="E241" s="181" t="s">
        <v>496</v>
      </c>
      <c r="F241" s="287"/>
      <c r="G241" s="93"/>
      <c r="H241" s="265" t="s">
        <v>171</v>
      </c>
      <c r="I241" s="314" t="s">
        <v>575</v>
      </c>
      <c r="J241" s="314" t="s">
        <v>521</v>
      </c>
      <c r="K241" s="82"/>
      <c r="M241" s="252"/>
    </row>
    <row r="242" spans="1:13" s="10" customFormat="1" ht="45">
      <c r="A242" s="115"/>
      <c r="B242" s="340"/>
      <c r="C242" s="349" t="s">
        <v>425</v>
      </c>
      <c r="D242" s="265" t="s">
        <v>133</v>
      </c>
      <c r="E242" s="375" t="s">
        <v>496</v>
      </c>
      <c r="F242" s="287"/>
      <c r="G242" s="93"/>
      <c r="H242" s="265" t="s">
        <v>171</v>
      </c>
      <c r="I242" s="350" t="s">
        <v>575</v>
      </c>
      <c r="J242" s="350" t="s">
        <v>521</v>
      </c>
      <c r="K242" s="82"/>
      <c r="M242" s="252"/>
    </row>
    <row r="243" spans="1:13" s="10" customFormat="1" ht="30">
      <c r="A243" s="40"/>
      <c r="B243" s="32"/>
      <c r="C243" s="202" t="s">
        <v>463</v>
      </c>
      <c r="D243" s="264" t="s">
        <v>47</v>
      </c>
      <c r="E243" s="203" t="s">
        <v>482</v>
      </c>
      <c r="F243" s="286"/>
      <c r="G243" s="91"/>
      <c r="H243" s="264" t="s">
        <v>172</v>
      </c>
      <c r="I243" s="348" t="s">
        <v>576</v>
      </c>
      <c r="J243" s="348" t="s">
        <v>522</v>
      </c>
      <c r="K243" s="81"/>
      <c r="M243" s="252"/>
    </row>
    <row r="244" spans="1:13" s="10" customFormat="1" ht="15.75">
      <c r="A244" s="40"/>
      <c r="B244" s="32"/>
      <c r="C244" s="178" t="s">
        <v>426</v>
      </c>
      <c r="D244" s="265" t="s">
        <v>47</v>
      </c>
      <c r="E244" s="181" t="s">
        <v>483</v>
      </c>
      <c r="F244" s="287"/>
      <c r="G244" s="93"/>
      <c r="H244" s="265" t="s">
        <v>27</v>
      </c>
      <c r="I244" s="314" t="s">
        <v>155</v>
      </c>
      <c r="J244" s="314" t="s">
        <v>523</v>
      </c>
      <c r="K244" s="82"/>
      <c r="M244" s="252"/>
    </row>
    <row r="245" spans="1:13" s="10" customFormat="1" ht="15.75">
      <c r="A245" s="40"/>
      <c r="B245" s="32"/>
      <c r="C245" s="178" t="s">
        <v>427</v>
      </c>
      <c r="D245" s="265" t="s">
        <v>47</v>
      </c>
      <c r="E245" s="181" t="s">
        <v>497</v>
      </c>
      <c r="F245" s="287"/>
      <c r="G245" s="93"/>
      <c r="H245" s="265" t="s">
        <v>171</v>
      </c>
      <c r="I245" s="314" t="s">
        <v>239</v>
      </c>
      <c r="J245" s="314" t="s">
        <v>524</v>
      </c>
      <c r="K245" s="82"/>
      <c r="M245" s="252"/>
    </row>
    <row r="246" spans="1:13" s="10" customFormat="1" ht="30">
      <c r="A246" s="40"/>
      <c r="B246" s="32"/>
      <c r="C246" s="178" t="s">
        <v>428</v>
      </c>
      <c r="D246" s="265" t="s">
        <v>47</v>
      </c>
      <c r="E246" s="181" t="s">
        <v>484</v>
      </c>
      <c r="F246" s="287"/>
      <c r="G246" s="93"/>
      <c r="H246" s="265" t="s">
        <v>172</v>
      </c>
      <c r="I246" s="314" t="s">
        <v>577</v>
      </c>
      <c r="J246" s="314" t="s">
        <v>525</v>
      </c>
      <c r="K246" s="82"/>
      <c r="M246" s="252"/>
    </row>
    <row r="247" spans="1:13" s="10" customFormat="1" ht="30">
      <c r="A247" s="40"/>
      <c r="B247" s="32"/>
      <c r="C247" s="178" t="s">
        <v>429</v>
      </c>
      <c r="D247" s="265" t="s">
        <v>47</v>
      </c>
      <c r="E247" s="181" t="s">
        <v>482</v>
      </c>
      <c r="F247" s="287"/>
      <c r="G247" s="93"/>
      <c r="H247" s="265" t="s">
        <v>15</v>
      </c>
      <c r="I247" s="314" t="s">
        <v>16</v>
      </c>
      <c r="J247" s="314" t="s">
        <v>526</v>
      </c>
      <c r="K247" s="82"/>
      <c r="M247" s="252"/>
    </row>
    <row r="248" spans="1:13" s="10" customFormat="1" ht="30">
      <c r="A248" s="40"/>
      <c r="B248" s="32"/>
      <c r="C248" s="178" t="s">
        <v>430</v>
      </c>
      <c r="D248" s="265" t="s">
        <v>164</v>
      </c>
      <c r="E248" s="181" t="s">
        <v>485</v>
      </c>
      <c r="F248" s="287"/>
      <c r="G248" s="93"/>
      <c r="H248" s="265" t="s">
        <v>171</v>
      </c>
      <c r="I248" s="314" t="s">
        <v>293</v>
      </c>
      <c r="J248" s="314" t="s">
        <v>527</v>
      </c>
      <c r="K248" s="82"/>
      <c r="M248" s="252"/>
    </row>
    <row r="249" spans="1:13" s="10" customFormat="1" ht="60">
      <c r="A249" s="40"/>
      <c r="B249" s="32"/>
      <c r="C249" s="178" t="s">
        <v>480</v>
      </c>
      <c r="D249" s="265" t="s">
        <v>47</v>
      </c>
      <c r="E249" s="182" t="s">
        <v>486</v>
      </c>
      <c r="F249" s="287"/>
      <c r="G249" s="93"/>
      <c r="H249" s="265" t="s">
        <v>171</v>
      </c>
      <c r="I249" s="314" t="s">
        <v>578</v>
      </c>
      <c r="J249" s="314" t="s">
        <v>562</v>
      </c>
      <c r="K249" s="82"/>
      <c r="M249" s="252"/>
    </row>
    <row r="250" spans="1:13" s="10" customFormat="1" ht="45">
      <c r="A250" s="40"/>
      <c r="B250" s="32"/>
      <c r="C250" s="178" t="s">
        <v>464</v>
      </c>
      <c r="D250" s="265" t="s">
        <v>47</v>
      </c>
      <c r="E250" s="182" t="s">
        <v>498</v>
      </c>
      <c r="F250" s="287"/>
      <c r="G250" s="93"/>
      <c r="H250" s="265" t="s">
        <v>171</v>
      </c>
      <c r="I250" s="314" t="s">
        <v>292</v>
      </c>
      <c r="J250" s="314" t="s">
        <v>563</v>
      </c>
      <c r="K250" s="82"/>
      <c r="M250" s="252"/>
    </row>
    <row r="251" spans="1:13" s="10" customFormat="1" ht="30">
      <c r="A251" s="40"/>
      <c r="B251" s="32"/>
      <c r="C251" s="178" t="s">
        <v>431</v>
      </c>
      <c r="D251" s="265" t="s">
        <v>47</v>
      </c>
      <c r="E251" s="181" t="s">
        <v>485</v>
      </c>
      <c r="F251" s="287"/>
      <c r="G251" s="93"/>
      <c r="H251" s="265" t="s">
        <v>171</v>
      </c>
      <c r="I251" s="314" t="s">
        <v>579</v>
      </c>
      <c r="J251" s="314" t="s">
        <v>528</v>
      </c>
      <c r="K251" s="82"/>
      <c r="M251" s="252"/>
    </row>
    <row r="252" spans="1:13" s="10" customFormat="1" ht="30">
      <c r="A252" s="40"/>
      <c r="B252" s="32"/>
      <c r="C252" s="178" t="s">
        <v>432</v>
      </c>
      <c r="D252" s="265" t="s">
        <v>47</v>
      </c>
      <c r="E252" s="181" t="s">
        <v>488</v>
      </c>
      <c r="F252" s="287"/>
      <c r="G252" s="93"/>
      <c r="H252" s="265" t="s">
        <v>31</v>
      </c>
      <c r="I252" s="314" t="s">
        <v>286</v>
      </c>
      <c r="J252" s="314" t="s">
        <v>529</v>
      </c>
      <c r="K252" s="82"/>
      <c r="M252" s="252"/>
    </row>
    <row r="253" spans="1:13" s="10" customFormat="1" ht="15.75">
      <c r="A253" s="40"/>
      <c r="B253" s="32"/>
      <c r="C253" s="178" t="s">
        <v>433</v>
      </c>
      <c r="D253" s="265" t="s">
        <v>47</v>
      </c>
      <c r="E253" s="181" t="s">
        <v>499</v>
      </c>
      <c r="F253" s="287"/>
      <c r="G253" s="93"/>
      <c r="H253" s="265" t="s">
        <v>171</v>
      </c>
      <c r="I253" s="314" t="s">
        <v>171</v>
      </c>
      <c r="J253" s="314" t="s">
        <v>530</v>
      </c>
      <c r="K253" s="82"/>
      <c r="M253" s="252"/>
    </row>
    <row r="254" spans="1:13" s="10" customFormat="1" ht="30">
      <c r="A254" s="40"/>
      <c r="B254" s="32"/>
      <c r="C254" s="349" t="s">
        <v>434</v>
      </c>
      <c r="D254" s="265" t="s">
        <v>19</v>
      </c>
      <c r="E254" s="375" t="s">
        <v>489</v>
      </c>
      <c r="F254" s="287"/>
      <c r="G254" s="93"/>
      <c r="H254" s="265" t="s">
        <v>171</v>
      </c>
      <c r="I254" s="350" t="s">
        <v>171</v>
      </c>
      <c r="J254" s="350" t="s">
        <v>531</v>
      </c>
      <c r="K254" s="82"/>
      <c r="M254" s="252"/>
    </row>
    <row r="255" spans="1:13" s="10" customFormat="1" ht="15.75">
      <c r="A255" s="40"/>
      <c r="B255" s="390"/>
      <c r="C255" s="202" t="s">
        <v>435</v>
      </c>
      <c r="D255" s="264" t="s">
        <v>47</v>
      </c>
      <c r="E255" s="203" t="s">
        <v>490</v>
      </c>
      <c r="F255" s="286"/>
      <c r="G255" s="91"/>
      <c r="H255" s="264" t="s">
        <v>171</v>
      </c>
      <c r="I255" s="348" t="s">
        <v>171</v>
      </c>
      <c r="J255" s="348" t="s">
        <v>532</v>
      </c>
      <c r="K255" s="81"/>
      <c r="M255" s="252"/>
    </row>
    <row r="256" spans="1:13" s="10" customFormat="1" ht="15.75">
      <c r="A256" s="40"/>
      <c r="B256" s="32"/>
      <c r="C256" s="178" t="s">
        <v>435</v>
      </c>
      <c r="D256" s="265" t="s">
        <v>47</v>
      </c>
      <c r="E256" s="181" t="s">
        <v>490</v>
      </c>
      <c r="F256" s="287"/>
      <c r="G256" s="93"/>
      <c r="H256" s="265" t="s">
        <v>171</v>
      </c>
      <c r="I256" s="314" t="s">
        <v>171</v>
      </c>
      <c r="J256" s="314" t="s">
        <v>532</v>
      </c>
      <c r="K256" s="82"/>
      <c r="M256" s="252"/>
    </row>
    <row r="257" spans="1:13" s="10" customFormat="1" ht="30">
      <c r="A257" s="40"/>
      <c r="B257" s="32"/>
      <c r="C257" s="178" t="s">
        <v>436</v>
      </c>
      <c r="D257" s="265" t="s">
        <v>47</v>
      </c>
      <c r="E257" s="181" t="s">
        <v>495</v>
      </c>
      <c r="F257" s="287"/>
      <c r="G257" s="93"/>
      <c r="H257" s="265" t="s">
        <v>171</v>
      </c>
      <c r="I257" s="314" t="s">
        <v>580</v>
      </c>
      <c r="J257" s="314" t="s">
        <v>533</v>
      </c>
      <c r="K257" s="82"/>
      <c r="M257" s="252"/>
    </row>
    <row r="258" spans="1:13" s="10" customFormat="1" ht="45">
      <c r="A258" s="40"/>
      <c r="B258" s="32"/>
      <c r="C258" s="178" t="s">
        <v>425</v>
      </c>
      <c r="D258" s="265" t="s">
        <v>133</v>
      </c>
      <c r="E258" s="181" t="s">
        <v>496</v>
      </c>
      <c r="F258" s="287"/>
      <c r="G258" s="93"/>
      <c r="H258" s="265" t="s">
        <v>171</v>
      </c>
      <c r="I258" s="314" t="s">
        <v>575</v>
      </c>
      <c r="J258" s="314" t="s">
        <v>521</v>
      </c>
      <c r="K258" s="82"/>
      <c r="M258" s="252"/>
    </row>
    <row r="259" spans="1:13" s="10" customFormat="1" ht="15.75">
      <c r="A259" s="40"/>
      <c r="B259" s="32"/>
      <c r="C259" s="179" t="s">
        <v>437</v>
      </c>
      <c r="D259" s="265" t="s">
        <v>47</v>
      </c>
      <c r="E259" s="183" t="s">
        <v>497</v>
      </c>
      <c r="F259" s="287"/>
      <c r="G259" s="93"/>
      <c r="H259" s="265" t="s">
        <v>171</v>
      </c>
      <c r="I259" s="315" t="s">
        <v>171</v>
      </c>
      <c r="J259" s="315" t="s">
        <v>534</v>
      </c>
      <c r="K259" s="82"/>
      <c r="M259" s="252"/>
    </row>
    <row r="260" spans="1:13" s="10" customFormat="1" ht="30">
      <c r="A260" s="40"/>
      <c r="B260" s="32"/>
      <c r="C260" s="178" t="s">
        <v>438</v>
      </c>
      <c r="D260" s="265" t="s">
        <v>47</v>
      </c>
      <c r="E260" s="181" t="s">
        <v>495</v>
      </c>
      <c r="F260" s="287"/>
      <c r="G260" s="93"/>
      <c r="H260" s="265" t="s">
        <v>15</v>
      </c>
      <c r="I260" s="314" t="s">
        <v>16</v>
      </c>
      <c r="J260" s="314" t="s">
        <v>535</v>
      </c>
      <c r="K260" s="82"/>
      <c r="M260" s="252"/>
    </row>
    <row r="261" spans="1:13" s="10" customFormat="1" ht="15.75">
      <c r="A261" s="40"/>
      <c r="B261" s="32"/>
      <c r="C261" s="178" t="s">
        <v>439</v>
      </c>
      <c r="D261" s="265" t="s">
        <v>47</v>
      </c>
      <c r="E261" s="181" t="s">
        <v>500</v>
      </c>
      <c r="F261" s="287"/>
      <c r="G261" s="93"/>
      <c r="H261" s="265" t="s">
        <v>171</v>
      </c>
      <c r="I261" s="314" t="s">
        <v>171</v>
      </c>
      <c r="J261" s="314" t="s">
        <v>536</v>
      </c>
      <c r="K261" s="82"/>
      <c r="M261" s="252"/>
    </row>
    <row r="262" spans="1:13" s="10" customFormat="1" ht="15.75">
      <c r="A262" s="40"/>
      <c r="B262" s="32"/>
      <c r="C262" s="178" t="s">
        <v>440</v>
      </c>
      <c r="D262" s="265" t="s">
        <v>47</v>
      </c>
      <c r="E262" s="181" t="s">
        <v>491</v>
      </c>
      <c r="F262" s="287"/>
      <c r="G262" s="93"/>
      <c r="H262" s="265" t="s">
        <v>15</v>
      </c>
      <c r="I262" s="314" t="s">
        <v>16</v>
      </c>
      <c r="J262" s="314" t="s">
        <v>537</v>
      </c>
      <c r="K262" s="82"/>
      <c r="M262" s="252"/>
    </row>
    <row r="263" spans="1:13" s="10" customFormat="1" ht="45">
      <c r="A263" s="40"/>
      <c r="B263" s="32"/>
      <c r="C263" s="178" t="s">
        <v>465</v>
      </c>
      <c r="D263" s="265" t="s">
        <v>19</v>
      </c>
      <c r="E263" s="181" t="s">
        <v>497</v>
      </c>
      <c r="F263" s="287"/>
      <c r="G263" s="93"/>
      <c r="H263" s="265" t="s">
        <v>174</v>
      </c>
      <c r="I263" s="314" t="s">
        <v>582</v>
      </c>
      <c r="J263" s="314" t="s">
        <v>538</v>
      </c>
      <c r="K263" s="82"/>
      <c r="M263" s="252"/>
    </row>
    <row r="264" spans="1:13" s="10" customFormat="1" ht="30">
      <c r="A264" s="40"/>
      <c r="B264" s="32"/>
      <c r="C264" s="178" t="s">
        <v>466</v>
      </c>
      <c r="D264" s="265" t="s">
        <v>133</v>
      </c>
      <c r="E264" s="181" t="s">
        <v>482</v>
      </c>
      <c r="F264" s="287"/>
      <c r="G264" s="93"/>
      <c r="H264" s="265" t="s">
        <v>171</v>
      </c>
      <c r="I264" s="314" t="s">
        <v>171</v>
      </c>
      <c r="J264" s="314" t="s">
        <v>539</v>
      </c>
      <c r="K264" s="82"/>
      <c r="M264" s="252"/>
    </row>
    <row r="265" spans="1:13" s="10" customFormat="1" ht="30">
      <c r="A265" s="40"/>
      <c r="B265" s="32"/>
      <c r="C265" s="178" t="s">
        <v>467</v>
      </c>
      <c r="D265" s="265" t="s">
        <v>164</v>
      </c>
      <c r="E265" s="182" t="s">
        <v>492</v>
      </c>
      <c r="F265" s="287"/>
      <c r="G265" s="93"/>
      <c r="H265" s="265" t="s">
        <v>171</v>
      </c>
      <c r="I265" s="314" t="s">
        <v>583</v>
      </c>
      <c r="J265" s="314" t="s">
        <v>564</v>
      </c>
      <c r="K265" s="82"/>
      <c r="M265" s="252"/>
    </row>
    <row r="266" spans="1:13" s="10" customFormat="1" ht="30">
      <c r="A266" s="40"/>
      <c r="B266" s="32"/>
      <c r="C266" s="178" t="s">
        <v>467</v>
      </c>
      <c r="D266" s="265" t="s">
        <v>164</v>
      </c>
      <c r="E266" s="182" t="s">
        <v>492</v>
      </c>
      <c r="F266" s="287"/>
      <c r="G266" s="93"/>
      <c r="H266" s="265" t="s">
        <v>171</v>
      </c>
      <c r="I266" s="314" t="s">
        <v>583</v>
      </c>
      <c r="J266" s="314" t="s">
        <v>564</v>
      </c>
      <c r="K266" s="82"/>
      <c r="M266" s="252"/>
    </row>
    <row r="267" spans="1:13" s="10" customFormat="1" ht="30">
      <c r="A267" s="40"/>
      <c r="B267" s="32"/>
      <c r="C267" s="178" t="s">
        <v>441</v>
      </c>
      <c r="D267" s="265" t="s">
        <v>47</v>
      </c>
      <c r="E267" s="181" t="s">
        <v>495</v>
      </c>
      <c r="F267" s="287"/>
      <c r="G267" s="93"/>
      <c r="H267" s="265" t="s">
        <v>171</v>
      </c>
      <c r="I267" s="314" t="s">
        <v>171</v>
      </c>
      <c r="J267" s="314" t="s">
        <v>540</v>
      </c>
      <c r="K267" s="82"/>
      <c r="M267" s="252"/>
    </row>
    <row r="268" spans="1:13" s="10" customFormat="1" ht="15.75">
      <c r="A268" s="40"/>
      <c r="B268" s="32"/>
      <c r="C268" s="178" t="s">
        <v>442</v>
      </c>
      <c r="D268" s="265" t="s">
        <v>47</v>
      </c>
      <c r="E268" s="181" t="s">
        <v>501</v>
      </c>
      <c r="F268" s="287"/>
      <c r="G268" s="93"/>
      <c r="H268" s="265" t="s">
        <v>171</v>
      </c>
      <c r="I268" s="314" t="s">
        <v>171</v>
      </c>
      <c r="J268" s="314" t="s">
        <v>541</v>
      </c>
      <c r="K268" s="82"/>
      <c r="M268" s="252"/>
    </row>
    <row r="269" spans="1:13" s="10" customFormat="1" ht="30">
      <c r="A269" s="40"/>
      <c r="B269" s="32"/>
      <c r="C269" s="178" t="s">
        <v>443</v>
      </c>
      <c r="D269" s="265" t="s">
        <v>133</v>
      </c>
      <c r="E269" s="181" t="s">
        <v>502</v>
      </c>
      <c r="F269" s="287"/>
      <c r="G269" s="93"/>
      <c r="H269" s="265" t="s">
        <v>171</v>
      </c>
      <c r="I269" s="314" t="s">
        <v>171</v>
      </c>
      <c r="J269" s="314" t="s">
        <v>542</v>
      </c>
      <c r="K269" s="82"/>
      <c r="M269" s="252"/>
    </row>
    <row r="270" spans="1:13" s="10" customFormat="1" ht="45">
      <c r="A270" s="115"/>
      <c r="B270" s="340"/>
      <c r="C270" s="349" t="s">
        <v>468</v>
      </c>
      <c r="D270" s="265" t="s">
        <v>133</v>
      </c>
      <c r="E270" s="375" t="s">
        <v>496</v>
      </c>
      <c r="F270" s="287"/>
      <c r="G270" s="93"/>
      <c r="H270" s="265" t="s">
        <v>171</v>
      </c>
      <c r="I270" s="350" t="s">
        <v>575</v>
      </c>
      <c r="J270" s="350" t="s">
        <v>521</v>
      </c>
      <c r="K270" s="82"/>
      <c r="M270" s="252"/>
    </row>
    <row r="271" spans="1:13" s="10" customFormat="1" ht="45">
      <c r="A271" s="385"/>
      <c r="B271" s="391"/>
      <c r="C271" s="392" t="s">
        <v>468</v>
      </c>
      <c r="D271" s="265" t="s">
        <v>133</v>
      </c>
      <c r="E271" s="393" t="s">
        <v>496</v>
      </c>
      <c r="F271" s="287"/>
      <c r="G271" s="93"/>
      <c r="H271" s="265" t="s">
        <v>171</v>
      </c>
      <c r="I271" s="394" t="s">
        <v>575</v>
      </c>
      <c r="J271" s="394" t="s">
        <v>521</v>
      </c>
      <c r="K271" s="82"/>
      <c r="M271" s="252"/>
    </row>
    <row r="272" spans="1:13" s="10" customFormat="1" ht="30">
      <c r="A272" s="40"/>
      <c r="B272" s="32"/>
      <c r="C272" s="178" t="s">
        <v>444</v>
      </c>
      <c r="D272" s="265" t="s">
        <v>47</v>
      </c>
      <c r="E272" s="181" t="s">
        <v>497</v>
      </c>
      <c r="F272" s="287"/>
      <c r="G272" s="93"/>
      <c r="H272" s="265" t="s">
        <v>584</v>
      </c>
      <c r="I272" s="314" t="s">
        <v>584</v>
      </c>
      <c r="J272" s="314" t="s">
        <v>543</v>
      </c>
      <c r="K272" s="82"/>
      <c r="M272" s="252"/>
    </row>
    <row r="273" spans="1:13" s="10" customFormat="1" ht="45">
      <c r="A273" s="40"/>
      <c r="B273" s="32"/>
      <c r="C273" s="178" t="s">
        <v>469</v>
      </c>
      <c r="D273" s="265" t="s">
        <v>47</v>
      </c>
      <c r="E273" s="182" t="s">
        <v>485</v>
      </c>
      <c r="F273" s="287"/>
      <c r="G273" s="93"/>
      <c r="H273" s="265" t="s">
        <v>171</v>
      </c>
      <c r="I273" s="314" t="s">
        <v>171</v>
      </c>
      <c r="J273" s="314" t="s">
        <v>544</v>
      </c>
      <c r="K273" s="82"/>
      <c r="M273" s="252"/>
    </row>
    <row r="274" spans="1:13" s="10" customFormat="1" ht="45">
      <c r="A274" s="40"/>
      <c r="B274" s="32"/>
      <c r="C274" s="178" t="s">
        <v>470</v>
      </c>
      <c r="D274" s="265" t="s">
        <v>133</v>
      </c>
      <c r="E274" s="182" t="s">
        <v>496</v>
      </c>
      <c r="F274" s="287"/>
      <c r="G274" s="93"/>
      <c r="H274" s="265" t="s">
        <v>171</v>
      </c>
      <c r="I274" s="314" t="s">
        <v>575</v>
      </c>
      <c r="J274" s="314" t="s">
        <v>521</v>
      </c>
      <c r="K274" s="82"/>
      <c r="M274" s="252"/>
    </row>
    <row r="275" spans="1:13" s="10" customFormat="1" ht="30">
      <c r="A275" s="40"/>
      <c r="B275" s="32"/>
      <c r="C275" s="178" t="s">
        <v>471</v>
      </c>
      <c r="D275" s="265" t="s">
        <v>164</v>
      </c>
      <c r="E275" s="182" t="s">
        <v>503</v>
      </c>
      <c r="F275" s="287"/>
      <c r="G275" s="93"/>
      <c r="H275" s="265" t="s">
        <v>171</v>
      </c>
      <c r="I275" s="314" t="s">
        <v>171</v>
      </c>
      <c r="J275" s="314" t="s">
        <v>565</v>
      </c>
      <c r="K275" s="82"/>
      <c r="M275" s="252"/>
    </row>
    <row r="276" spans="1:13" s="10" customFormat="1" ht="15.75">
      <c r="A276" s="40"/>
      <c r="B276" s="32"/>
      <c r="C276" s="178" t="s">
        <v>472</v>
      </c>
      <c r="D276" s="265" t="s">
        <v>164</v>
      </c>
      <c r="E276" s="182" t="s">
        <v>504</v>
      </c>
      <c r="F276" s="287"/>
      <c r="G276" s="93"/>
      <c r="H276" s="265" t="s">
        <v>171</v>
      </c>
      <c r="I276" s="314" t="s">
        <v>171</v>
      </c>
      <c r="J276" s="314" t="s">
        <v>566</v>
      </c>
      <c r="K276" s="82"/>
      <c r="M276" s="252"/>
    </row>
    <row r="277" spans="1:13" s="10" customFormat="1" ht="45">
      <c r="A277" s="40"/>
      <c r="B277" s="32"/>
      <c r="C277" s="178" t="s">
        <v>470</v>
      </c>
      <c r="D277" s="265" t="s">
        <v>133</v>
      </c>
      <c r="E277" s="182" t="s">
        <v>496</v>
      </c>
      <c r="F277" s="287"/>
      <c r="G277" s="93"/>
      <c r="H277" s="265" t="s">
        <v>171</v>
      </c>
      <c r="I277" s="314" t="s">
        <v>575</v>
      </c>
      <c r="J277" s="314" t="s">
        <v>521</v>
      </c>
      <c r="K277" s="82"/>
      <c r="M277" s="252"/>
    </row>
    <row r="278" spans="1:13" s="10" customFormat="1" ht="45">
      <c r="A278" s="40"/>
      <c r="B278" s="32"/>
      <c r="C278" s="349" t="s">
        <v>473</v>
      </c>
      <c r="D278" s="265" t="s">
        <v>164</v>
      </c>
      <c r="E278" s="362" t="s">
        <v>485</v>
      </c>
      <c r="F278" s="287"/>
      <c r="G278" s="93"/>
      <c r="H278" s="265" t="s">
        <v>171</v>
      </c>
      <c r="I278" s="350" t="s">
        <v>171</v>
      </c>
      <c r="J278" s="350" t="s">
        <v>567</v>
      </c>
      <c r="K278" s="82"/>
      <c r="M278" s="252"/>
    </row>
    <row r="279" spans="1:13" s="10" customFormat="1" ht="30">
      <c r="A279" s="40"/>
      <c r="B279" s="390"/>
      <c r="C279" s="202" t="s">
        <v>445</v>
      </c>
      <c r="D279" s="264" t="s">
        <v>164</v>
      </c>
      <c r="E279" s="203" t="s">
        <v>485</v>
      </c>
      <c r="F279" s="286"/>
      <c r="G279" s="91"/>
      <c r="H279" s="264" t="s">
        <v>171</v>
      </c>
      <c r="I279" s="348" t="s">
        <v>171</v>
      </c>
      <c r="J279" s="348" t="s">
        <v>545</v>
      </c>
      <c r="K279" s="81"/>
      <c r="M279" s="252"/>
    </row>
    <row r="280" spans="1:13" s="10" customFormat="1" ht="15.75">
      <c r="A280" s="40"/>
      <c r="B280" s="32"/>
      <c r="C280" s="178" t="s">
        <v>446</v>
      </c>
      <c r="D280" s="265" t="s">
        <v>38</v>
      </c>
      <c r="E280" s="181" t="s">
        <v>505</v>
      </c>
      <c r="F280" s="287"/>
      <c r="G280" s="93"/>
      <c r="H280" s="265" t="s">
        <v>171</v>
      </c>
      <c r="I280" s="314" t="s">
        <v>171</v>
      </c>
      <c r="J280" s="314" t="s">
        <v>546</v>
      </c>
      <c r="K280" s="82"/>
      <c r="M280" s="252"/>
    </row>
    <row r="281" spans="1:13" s="10" customFormat="1" ht="30">
      <c r="A281" s="40"/>
      <c r="B281" s="32"/>
      <c r="C281" s="178" t="s">
        <v>447</v>
      </c>
      <c r="D281" s="265" t="s">
        <v>38</v>
      </c>
      <c r="E281" s="181" t="s">
        <v>506</v>
      </c>
      <c r="F281" s="287"/>
      <c r="G281" s="93"/>
      <c r="H281" s="265" t="s">
        <v>171</v>
      </c>
      <c r="I281" s="314" t="s">
        <v>239</v>
      </c>
      <c r="J281" s="314" t="s">
        <v>585</v>
      </c>
      <c r="K281" s="82"/>
      <c r="M281" s="252"/>
    </row>
    <row r="282" spans="1:13" s="10" customFormat="1" ht="30">
      <c r="A282" s="40"/>
      <c r="B282" s="32"/>
      <c r="C282" s="178" t="s">
        <v>474</v>
      </c>
      <c r="D282" s="265" t="s">
        <v>164</v>
      </c>
      <c r="E282" s="182" t="s">
        <v>507</v>
      </c>
      <c r="F282" s="287"/>
      <c r="G282" s="93"/>
      <c r="H282" s="265" t="s">
        <v>171</v>
      </c>
      <c r="I282" s="314" t="s">
        <v>171</v>
      </c>
      <c r="J282" s="314" t="s">
        <v>586</v>
      </c>
      <c r="K282" s="82"/>
      <c r="M282" s="252"/>
    </row>
    <row r="283" spans="1:13" s="10" customFormat="1" ht="30">
      <c r="A283" s="40"/>
      <c r="B283" s="32"/>
      <c r="C283" s="178" t="s">
        <v>448</v>
      </c>
      <c r="D283" s="265" t="s">
        <v>164</v>
      </c>
      <c r="E283" s="181" t="s">
        <v>508</v>
      </c>
      <c r="F283" s="287"/>
      <c r="G283" s="93"/>
      <c r="H283" s="265" t="s">
        <v>171</v>
      </c>
      <c r="I283" s="314" t="s">
        <v>171</v>
      </c>
      <c r="J283" s="314" t="s">
        <v>547</v>
      </c>
      <c r="K283" s="82"/>
      <c r="M283" s="252"/>
    </row>
    <row r="284" spans="1:13" s="10" customFormat="1" ht="15.75">
      <c r="A284" s="40"/>
      <c r="B284" s="32"/>
      <c r="C284" s="178" t="s">
        <v>449</v>
      </c>
      <c r="D284" s="265" t="s">
        <v>19</v>
      </c>
      <c r="E284" s="181" t="s">
        <v>509</v>
      </c>
      <c r="F284" s="287"/>
      <c r="G284" s="93"/>
      <c r="H284" s="265" t="s">
        <v>171</v>
      </c>
      <c r="I284" s="314" t="s">
        <v>171</v>
      </c>
      <c r="J284" s="314" t="s">
        <v>548</v>
      </c>
      <c r="K284" s="82"/>
      <c r="M284" s="252"/>
    </row>
    <row r="285" spans="1:13" s="10" customFormat="1" ht="30">
      <c r="A285" s="40"/>
      <c r="B285" s="32"/>
      <c r="C285" s="178" t="s">
        <v>450</v>
      </c>
      <c r="D285" s="265" t="s">
        <v>19</v>
      </c>
      <c r="E285" s="181" t="s">
        <v>510</v>
      </c>
      <c r="F285" s="287"/>
      <c r="G285" s="93"/>
      <c r="H285" s="265" t="s">
        <v>171</v>
      </c>
      <c r="I285" s="314" t="s">
        <v>171</v>
      </c>
      <c r="J285" s="314" t="s">
        <v>549</v>
      </c>
      <c r="K285" s="82"/>
      <c r="M285" s="252"/>
    </row>
    <row r="286" spans="1:13" s="10" customFormat="1" ht="60">
      <c r="A286" s="40"/>
      <c r="B286" s="32"/>
      <c r="C286" s="179" t="s">
        <v>475</v>
      </c>
      <c r="D286" s="265" t="s">
        <v>133</v>
      </c>
      <c r="E286" s="184" t="s">
        <v>511</v>
      </c>
      <c r="F286" s="287"/>
      <c r="G286" s="93"/>
      <c r="H286" s="265" t="s">
        <v>171</v>
      </c>
      <c r="I286" s="314" t="s">
        <v>171</v>
      </c>
      <c r="J286" s="315" t="s">
        <v>568</v>
      </c>
      <c r="K286" s="82"/>
      <c r="M286" s="252"/>
    </row>
    <row r="287" spans="1:13" s="10" customFormat="1" ht="45">
      <c r="A287" s="40"/>
      <c r="B287" s="32"/>
      <c r="C287" s="178" t="s">
        <v>476</v>
      </c>
      <c r="D287" s="265" t="s">
        <v>19</v>
      </c>
      <c r="E287" s="182" t="s">
        <v>512</v>
      </c>
      <c r="F287" s="287"/>
      <c r="G287" s="93"/>
      <c r="H287" s="265" t="s">
        <v>31</v>
      </c>
      <c r="I287" s="314" t="s">
        <v>286</v>
      </c>
      <c r="J287" s="314" t="s">
        <v>569</v>
      </c>
      <c r="K287" s="82"/>
      <c r="M287" s="252"/>
    </row>
    <row r="288" spans="1:13" s="10" customFormat="1" ht="45">
      <c r="A288" s="40"/>
      <c r="B288" s="32"/>
      <c r="C288" s="178" t="s">
        <v>451</v>
      </c>
      <c r="D288" s="265" t="s">
        <v>14</v>
      </c>
      <c r="E288" s="181" t="s">
        <v>513</v>
      </c>
      <c r="F288" s="287"/>
      <c r="G288" s="93"/>
      <c r="H288" s="265" t="s">
        <v>171</v>
      </c>
      <c r="I288" s="314" t="s">
        <v>171</v>
      </c>
      <c r="J288" s="314" t="s">
        <v>570</v>
      </c>
      <c r="K288" s="82"/>
      <c r="M288" s="252"/>
    </row>
    <row r="289" spans="1:13" s="10" customFormat="1" ht="30">
      <c r="A289" s="40"/>
      <c r="B289" s="32"/>
      <c r="C289" s="178" t="s">
        <v>452</v>
      </c>
      <c r="D289" s="265" t="s">
        <v>19</v>
      </c>
      <c r="E289" s="181" t="s">
        <v>514</v>
      </c>
      <c r="F289" s="287"/>
      <c r="G289" s="93"/>
      <c r="H289" s="265" t="s">
        <v>171</v>
      </c>
      <c r="I289" s="314" t="s">
        <v>293</v>
      </c>
      <c r="J289" s="314" t="s">
        <v>550</v>
      </c>
      <c r="K289" s="82"/>
      <c r="M289" s="252"/>
    </row>
    <row r="290" spans="1:13" s="10" customFormat="1" ht="60">
      <c r="A290" s="40"/>
      <c r="B290" s="32"/>
      <c r="C290" s="178" t="s">
        <v>477</v>
      </c>
      <c r="D290" s="265" t="s">
        <v>164</v>
      </c>
      <c r="E290" s="182" t="s">
        <v>491</v>
      </c>
      <c r="F290" s="287"/>
      <c r="G290" s="93"/>
      <c r="H290" s="265" t="s">
        <v>171</v>
      </c>
      <c r="I290" s="314" t="s">
        <v>171</v>
      </c>
      <c r="J290" s="314" t="s">
        <v>571</v>
      </c>
      <c r="K290" s="82"/>
      <c r="M290" s="252"/>
    </row>
    <row r="291" spans="1:13" s="10" customFormat="1" ht="30">
      <c r="A291" s="40"/>
      <c r="B291" s="32"/>
      <c r="C291" s="178" t="s">
        <v>453</v>
      </c>
      <c r="D291" s="265" t="s">
        <v>19</v>
      </c>
      <c r="E291" s="181" t="s">
        <v>515</v>
      </c>
      <c r="F291" s="287"/>
      <c r="G291" s="93"/>
      <c r="H291" s="265" t="s">
        <v>171</v>
      </c>
      <c r="I291" s="314" t="s">
        <v>239</v>
      </c>
      <c r="J291" s="314" t="s">
        <v>551</v>
      </c>
      <c r="K291" s="82"/>
      <c r="M291" s="252"/>
    </row>
    <row r="292" spans="1:13" s="10" customFormat="1" ht="30">
      <c r="A292" s="115"/>
      <c r="B292" s="340"/>
      <c r="C292" s="349" t="s">
        <v>454</v>
      </c>
      <c r="D292" s="265" t="s">
        <v>19</v>
      </c>
      <c r="E292" s="375" t="s">
        <v>488</v>
      </c>
      <c r="F292" s="287"/>
      <c r="G292" s="93"/>
      <c r="H292" s="265" t="s">
        <v>171</v>
      </c>
      <c r="I292" s="350" t="s">
        <v>171</v>
      </c>
      <c r="J292" s="350" t="s">
        <v>552</v>
      </c>
      <c r="K292" s="82"/>
      <c r="M292" s="252"/>
    </row>
    <row r="293" spans="1:13" s="10" customFormat="1" ht="30">
      <c r="A293" s="40"/>
      <c r="B293" s="32"/>
      <c r="C293" s="202" t="s">
        <v>455</v>
      </c>
      <c r="D293" s="264" t="s">
        <v>47</v>
      </c>
      <c r="E293" s="203" t="s">
        <v>485</v>
      </c>
      <c r="F293" s="286"/>
      <c r="G293" s="91"/>
      <c r="H293" s="264" t="s">
        <v>171</v>
      </c>
      <c r="I293" s="348" t="s">
        <v>587</v>
      </c>
      <c r="J293" s="348" t="s">
        <v>553</v>
      </c>
      <c r="K293" s="81"/>
      <c r="M293" s="252"/>
    </row>
    <row r="294" spans="1:13" s="10" customFormat="1" ht="45">
      <c r="A294" s="40"/>
      <c r="B294" s="32"/>
      <c r="C294" s="178" t="s">
        <v>478</v>
      </c>
      <c r="D294" s="265" t="s">
        <v>47</v>
      </c>
      <c r="E294" s="182" t="s">
        <v>516</v>
      </c>
      <c r="F294" s="287"/>
      <c r="G294" s="93"/>
      <c r="H294" s="265" t="s">
        <v>171</v>
      </c>
      <c r="I294" s="314" t="s">
        <v>293</v>
      </c>
      <c r="J294" s="314" t="s">
        <v>572</v>
      </c>
      <c r="K294" s="82"/>
      <c r="M294" s="252"/>
    </row>
    <row r="295" spans="1:13" s="10" customFormat="1" ht="45">
      <c r="A295" s="40"/>
      <c r="B295" s="32"/>
      <c r="C295" s="178" t="s">
        <v>479</v>
      </c>
      <c r="D295" s="265" t="s">
        <v>47</v>
      </c>
      <c r="E295" s="181" t="s">
        <v>517</v>
      </c>
      <c r="F295" s="287"/>
      <c r="G295" s="93"/>
      <c r="H295" s="265" t="s">
        <v>171</v>
      </c>
      <c r="I295" s="314" t="s">
        <v>171</v>
      </c>
      <c r="J295" s="314" t="s">
        <v>554</v>
      </c>
      <c r="K295" s="82"/>
      <c r="M295" s="252"/>
    </row>
    <row r="296" spans="1:13" s="10" customFormat="1" ht="30">
      <c r="A296" s="40"/>
      <c r="B296" s="32"/>
      <c r="C296" s="178" t="s">
        <v>456</v>
      </c>
      <c r="D296" s="265" t="s">
        <v>47</v>
      </c>
      <c r="E296" s="181" t="s">
        <v>518</v>
      </c>
      <c r="F296" s="287"/>
      <c r="G296" s="93"/>
      <c r="H296" s="265" t="s">
        <v>171</v>
      </c>
      <c r="I296" s="314" t="s">
        <v>171</v>
      </c>
      <c r="J296" s="314" t="s">
        <v>555</v>
      </c>
      <c r="K296" s="82"/>
      <c r="M296" s="252"/>
    </row>
    <row r="297" spans="1:13" s="10" customFormat="1" ht="30">
      <c r="A297" s="40"/>
      <c r="B297" s="32"/>
      <c r="C297" s="178" t="s">
        <v>457</v>
      </c>
      <c r="D297" s="265" t="s">
        <v>47</v>
      </c>
      <c r="E297" s="181" t="s">
        <v>519</v>
      </c>
      <c r="F297" s="287"/>
      <c r="G297" s="93"/>
      <c r="H297" s="265" t="s">
        <v>171</v>
      </c>
      <c r="I297" s="314" t="s">
        <v>171</v>
      </c>
      <c r="J297" s="314" t="s">
        <v>556</v>
      </c>
      <c r="K297" s="82"/>
      <c r="M297" s="252"/>
    </row>
    <row r="298" spans="1:13" s="10" customFormat="1" ht="15.75">
      <c r="A298" s="40"/>
      <c r="B298" s="32"/>
      <c r="C298" s="178" t="s">
        <v>458</v>
      </c>
      <c r="D298" s="265" t="s">
        <v>47</v>
      </c>
      <c r="E298" s="181" t="s">
        <v>487</v>
      </c>
      <c r="F298" s="287"/>
      <c r="G298" s="93"/>
      <c r="H298" s="265" t="s">
        <v>171</v>
      </c>
      <c r="I298" s="314" t="s">
        <v>171</v>
      </c>
      <c r="J298" s="314" t="s">
        <v>557</v>
      </c>
      <c r="K298" s="82"/>
      <c r="M298" s="252"/>
    </row>
    <row r="299" spans="1:13" s="10" customFormat="1" ht="30">
      <c r="A299" s="40"/>
      <c r="B299" s="32"/>
      <c r="C299" s="178" t="s">
        <v>459</v>
      </c>
      <c r="D299" s="265" t="s">
        <v>38</v>
      </c>
      <c r="E299" s="181" t="s">
        <v>497</v>
      </c>
      <c r="F299" s="287"/>
      <c r="G299" s="93"/>
      <c r="H299" s="265" t="s">
        <v>15</v>
      </c>
      <c r="I299" s="314" t="s">
        <v>16</v>
      </c>
      <c r="J299" s="314" t="s">
        <v>558</v>
      </c>
      <c r="K299" s="82"/>
      <c r="M299" s="252"/>
    </row>
    <row r="300" spans="1:13" s="10" customFormat="1" ht="30">
      <c r="A300" s="40"/>
      <c r="B300" s="32"/>
      <c r="C300" s="178" t="s">
        <v>460</v>
      </c>
      <c r="D300" s="265" t="s">
        <v>47</v>
      </c>
      <c r="E300" s="181" t="s">
        <v>486</v>
      </c>
      <c r="F300" s="287"/>
      <c r="G300" s="93"/>
      <c r="H300" s="265" t="s">
        <v>171</v>
      </c>
      <c r="I300" s="314" t="s">
        <v>291</v>
      </c>
      <c r="J300" s="314" t="s">
        <v>559</v>
      </c>
      <c r="K300" s="82"/>
      <c r="M300" s="252"/>
    </row>
    <row r="301" spans="1:13" s="10" customFormat="1" ht="30.75" thickBot="1">
      <c r="A301" s="38"/>
      <c r="B301" s="33"/>
      <c r="C301" s="180" t="s">
        <v>461</v>
      </c>
      <c r="D301" s="266" t="s">
        <v>133</v>
      </c>
      <c r="E301" s="185" t="s">
        <v>496</v>
      </c>
      <c r="F301" s="288"/>
      <c r="G301" s="95"/>
      <c r="H301" s="266" t="s">
        <v>171</v>
      </c>
      <c r="I301" s="326" t="s">
        <v>171</v>
      </c>
      <c r="J301" s="316" t="s">
        <v>521</v>
      </c>
      <c r="K301" s="83"/>
      <c r="M301" s="252"/>
    </row>
    <row r="302" spans="1:13" s="10" customFormat="1" ht="30.75" thickTop="1">
      <c r="A302" s="191">
        <v>19</v>
      </c>
      <c r="B302" s="193" t="s">
        <v>588</v>
      </c>
      <c r="C302" s="351" t="s">
        <v>589</v>
      </c>
      <c r="D302" s="270" t="s">
        <v>47</v>
      </c>
      <c r="E302" s="111"/>
      <c r="F302" s="290">
        <v>2000000</v>
      </c>
      <c r="G302" s="113">
        <f>SUM(F302:F317)</f>
        <v>411011686</v>
      </c>
      <c r="H302" s="270" t="s">
        <v>152</v>
      </c>
      <c r="I302" s="308"/>
      <c r="J302" s="308" t="s">
        <v>611</v>
      </c>
      <c r="K302" s="114"/>
      <c r="M302" s="252"/>
    </row>
    <row r="303" spans="1:13" s="10" customFormat="1" ht="30">
      <c r="A303" s="40"/>
      <c r="B303" s="32"/>
      <c r="C303" s="188" t="s">
        <v>590</v>
      </c>
      <c r="D303" s="265" t="s">
        <v>47</v>
      </c>
      <c r="E303" s="55"/>
      <c r="F303" s="287">
        <v>1000000</v>
      </c>
      <c r="G303" s="93"/>
      <c r="H303" s="265" t="s">
        <v>175</v>
      </c>
      <c r="I303" s="76"/>
      <c r="J303" s="76" t="s">
        <v>612</v>
      </c>
      <c r="K303" s="82"/>
      <c r="M303" s="252"/>
    </row>
    <row r="304" spans="1:13" s="10" customFormat="1" ht="30">
      <c r="A304" s="40"/>
      <c r="B304" s="32"/>
      <c r="C304" s="189" t="s">
        <v>591</v>
      </c>
      <c r="D304" s="265" t="s">
        <v>47</v>
      </c>
      <c r="E304" s="55"/>
      <c r="F304" s="287">
        <v>30000000</v>
      </c>
      <c r="G304" s="93"/>
      <c r="H304" s="265" t="s">
        <v>595</v>
      </c>
      <c r="I304" s="76"/>
      <c r="J304" s="76" t="s">
        <v>349</v>
      </c>
      <c r="K304" s="82"/>
      <c r="M304" s="252"/>
    </row>
    <row r="305" spans="1:13" s="10" customFormat="1" ht="15.75">
      <c r="A305" s="40"/>
      <c r="B305" s="32"/>
      <c r="C305" s="189" t="s">
        <v>592</v>
      </c>
      <c r="D305" s="265" t="s">
        <v>47</v>
      </c>
      <c r="E305" s="55"/>
      <c r="F305" s="287">
        <v>32600000</v>
      </c>
      <c r="G305" s="93"/>
      <c r="H305" s="265" t="s">
        <v>598</v>
      </c>
      <c r="I305" s="76" t="s">
        <v>596</v>
      </c>
      <c r="J305" s="76" t="s">
        <v>610</v>
      </c>
      <c r="K305" s="82"/>
      <c r="M305" s="252"/>
    </row>
    <row r="306" spans="1:13" s="10" customFormat="1" ht="15.75">
      <c r="A306" s="40"/>
      <c r="B306" s="32"/>
      <c r="C306" s="189" t="s">
        <v>593</v>
      </c>
      <c r="D306" s="265" t="s">
        <v>47</v>
      </c>
      <c r="E306" s="55"/>
      <c r="F306" s="287">
        <v>3250000</v>
      </c>
      <c r="G306" s="93"/>
      <c r="H306" s="265" t="s">
        <v>175</v>
      </c>
      <c r="I306" s="76" t="s">
        <v>597</v>
      </c>
      <c r="J306" s="76" t="s">
        <v>349</v>
      </c>
      <c r="K306" s="82"/>
      <c r="M306" s="252"/>
    </row>
    <row r="307" spans="1:13" s="10" customFormat="1" ht="30">
      <c r="A307" s="40"/>
      <c r="B307" s="32"/>
      <c r="C307" s="189" t="s">
        <v>594</v>
      </c>
      <c r="D307" s="265" t="s">
        <v>14</v>
      </c>
      <c r="E307" s="55" t="s">
        <v>20</v>
      </c>
      <c r="F307" s="287">
        <v>54369637</v>
      </c>
      <c r="G307" s="93"/>
      <c r="H307" s="265" t="s">
        <v>175</v>
      </c>
      <c r="I307" s="76" t="s">
        <v>599</v>
      </c>
      <c r="J307" s="76" t="s">
        <v>600</v>
      </c>
      <c r="K307" s="82"/>
      <c r="M307" s="252"/>
    </row>
    <row r="308" spans="1:13" s="10" customFormat="1" ht="30">
      <c r="A308" s="40"/>
      <c r="B308" s="32"/>
      <c r="C308" s="189" t="s">
        <v>594</v>
      </c>
      <c r="D308" s="265" t="s">
        <v>14</v>
      </c>
      <c r="E308" s="55" t="s">
        <v>20</v>
      </c>
      <c r="F308" s="287">
        <v>140579307</v>
      </c>
      <c r="G308" s="93"/>
      <c r="H308" s="265" t="s">
        <v>175</v>
      </c>
      <c r="I308" s="76" t="s">
        <v>599</v>
      </c>
      <c r="J308" s="76" t="s">
        <v>601</v>
      </c>
      <c r="K308" s="82"/>
      <c r="M308" s="252"/>
    </row>
    <row r="309" spans="1:13" s="10" customFormat="1" ht="30">
      <c r="A309" s="40"/>
      <c r="B309" s="32"/>
      <c r="C309" s="189" t="s">
        <v>594</v>
      </c>
      <c r="D309" s="265" t="s">
        <v>14</v>
      </c>
      <c r="E309" s="55" t="s">
        <v>20</v>
      </c>
      <c r="F309" s="287">
        <v>3492723</v>
      </c>
      <c r="G309" s="93"/>
      <c r="H309" s="265" t="s">
        <v>175</v>
      </c>
      <c r="I309" s="76" t="s">
        <v>599</v>
      </c>
      <c r="J309" s="76" t="s">
        <v>602</v>
      </c>
      <c r="K309" s="82"/>
      <c r="M309" s="252"/>
    </row>
    <row r="310" spans="1:13" s="10" customFormat="1" ht="30">
      <c r="A310" s="40"/>
      <c r="B310" s="32"/>
      <c r="C310" s="189" t="s">
        <v>594</v>
      </c>
      <c r="D310" s="265" t="s">
        <v>14</v>
      </c>
      <c r="E310" s="55" t="s">
        <v>20</v>
      </c>
      <c r="F310" s="287">
        <v>3831210</v>
      </c>
      <c r="G310" s="93"/>
      <c r="H310" s="265" t="s">
        <v>175</v>
      </c>
      <c r="I310" s="76" t="s">
        <v>599</v>
      </c>
      <c r="J310" s="76" t="s">
        <v>603</v>
      </c>
      <c r="K310" s="82"/>
      <c r="M310" s="252"/>
    </row>
    <row r="311" spans="1:13" s="10" customFormat="1" ht="30">
      <c r="A311" s="40"/>
      <c r="B311" s="32"/>
      <c r="C311" s="189" t="s">
        <v>594</v>
      </c>
      <c r="D311" s="265" t="s">
        <v>14</v>
      </c>
      <c r="E311" s="55" t="s">
        <v>20</v>
      </c>
      <c r="F311" s="287">
        <v>56765008</v>
      </c>
      <c r="G311" s="93"/>
      <c r="H311" s="265" t="s">
        <v>175</v>
      </c>
      <c r="I311" s="76" t="s">
        <v>599</v>
      </c>
      <c r="J311" s="76" t="s">
        <v>604</v>
      </c>
      <c r="K311" s="82"/>
      <c r="M311" s="252"/>
    </row>
    <row r="312" spans="1:13" s="10" customFormat="1" ht="30">
      <c r="A312" s="40"/>
      <c r="B312" s="32"/>
      <c r="C312" s="189" t="s">
        <v>594</v>
      </c>
      <c r="D312" s="265" t="s">
        <v>14</v>
      </c>
      <c r="E312" s="55" t="s">
        <v>20</v>
      </c>
      <c r="F312" s="287">
        <v>10048588</v>
      </c>
      <c r="G312" s="93"/>
      <c r="H312" s="265" t="s">
        <v>175</v>
      </c>
      <c r="I312" s="76" t="s">
        <v>599</v>
      </c>
      <c r="J312" s="76" t="s">
        <v>605</v>
      </c>
      <c r="K312" s="82"/>
      <c r="M312" s="252"/>
    </row>
    <row r="313" spans="1:13" s="10" customFormat="1" ht="30">
      <c r="A313" s="40"/>
      <c r="B313" s="32"/>
      <c r="C313" s="189" t="s">
        <v>594</v>
      </c>
      <c r="D313" s="265" t="s">
        <v>14</v>
      </c>
      <c r="E313" s="55" t="s">
        <v>20</v>
      </c>
      <c r="F313" s="287">
        <v>4761491</v>
      </c>
      <c r="G313" s="93"/>
      <c r="H313" s="265" t="s">
        <v>175</v>
      </c>
      <c r="I313" s="76" t="s">
        <v>599</v>
      </c>
      <c r="J313" s="76" t="s">
        <v>606</v>
      </c>
      <c r="K313" s="82"/>
      <c r="M313" s="252"/>
    </row>
    <row r="314" spans="1:13" s="10" customFormat="1" ht="30">
      <c r="A314" s="40"/>
      <c r="B314" s="32"/>
      <c r="C314" s="189" t="s">
        <v>594</v>
      </c>
      <c r="D314" s="265" t="s">
        <v>14</v>
      </c>
      <c r="E314" s="55" t="s">
        <v>20</v>
      </c>
      <c r="F314" s="287">
        <v>582521</v>
      </c>
      <c r="G314" s="93"/>
      <c r="H314" s="265" t="s">
        <v>175</v>
      </c>
      <c r="I314" s="76" t="s">
        <v>599</v>
      </c>
      <c r="J314" s="76" t="s">
        <v>607</v>
      </c>
      <c r="K314" s="82"/>
      <c r="M314" s="252"/>
    </row>
    <row r="315" spans="1:13" s="10" customFormat="1" ht="30">
      <c r="A315" s="40"/>
      <c r="B315" s="32"/>
      <c r="C315" s="189" t="s">
        <v>594</v>
      </c>
      <c r="D315" s="265" t="s">
        <v>14</v>
      </c>
      <c r="E315" s="55" t="s">
        <v>20</v>
      </c>
      <c r="F315" s="287">
        <v>29896535</v>
      </c>
      <c r="G315" s="93"/>
      <c r="H315" s="265" t="s">
        <v>175</v>
      </c>
      <c r="I315" s="76" t="s">
        <v>599</v>
      </c>
      <c r="J315" s="76" t="s">
        <v>608</v>
      </c>
      <c r="K315" s="82"/>
      <c r="M315" s="252"/>
    </row>
    <row r="316" spans="1:13" s="10" customFormat="1" ht="30">
      <c r="A316" s="40"/>
      <c r="B316" s="32"/>
      <c r="C316" s="189" t="s">
        <v>594</v>
      </c>
      <c r="D316" s="265" t="s">
        <v>14</v>
      </c>
      <c r="E316" s="55" t="s">
        <v>20</v>
      </c>
      <c r="F316" s="287">
        <v>3007711</v>
      </c>
      <c r="G316" s="93"/>
      <c r="H316" s="265" t="s">
        <v>175</v>
      </c>
      <c r="I316" s="76" t="s">
        <v>599</v>
      </c>
      <c r="J316" s="76" t="s">
        <v>609</v>
      </c>
      <c r="K316" s="82"/>
      <c r="M316" s="252"/>
    </row>
    <row r="317" spans="1:13" s="10" customFormat="1" ht="30.75" thickBot="1">
      <c r="A317" s="38"/>
      <c r="B317" s="33"/>
      <c r="C317" s="190" t="s">
        <v>594</v>
      </c>
      <c r="D317" s="266" t="s">
        <v>14</v>
      </c>
      <c r="E317" s="56" t="s">
        <v>20</v>
      </c>
      <c r="F317" s="288">
        <v>34826955</v>
      </c>
      <c r="G317" s="95"/>
      <c r="H317" s="266" t="s">
        <v>175</v>
      </c>
      <c r="I317" s="78" t="s">
        <v>599</v>
      </c>
      <c r="J317" s="78" t="s">
        <v>600</v>
      </c>
      <c r="K317" s="83"/>
      <c r="M317" s="252"/>
    </row>
    <row r="318" spans="1:13" s="10" customFormat="1" ht="30.75" thickTop="1">
      <c r="A318" s="40">
        <v>20</v>
      </c>
      <c r="B318" s="32" t="s">
        <v>1005</v>
      </c>
      <c r="C318" s="126" t="s">
        <v>626</v>
      </c>
      <c r="D318" s="273" t="s">
        <v>47</v>
      </c>
      <c r="E318" s="165"/>
      <c r="F318" s="295">
        <v>1000000</v>
      </c>
      <c r="G318" s="142">
        <f>SUM(F318:F952)</f>
        <v>3000406269.6599998</v>
      </c>
      <c r="H318" s="273" t="s">
        <v>28</v>
      </c>
      <c r="I318" s="129" t="s">
        <v>30</v>
      </c>
      <c r="J318" s="129" t="s">
        <v>1078</v>
      </c>
      <c r="K318" s="166"/>
      <c r="M318" s="252"/>
    </row>
    <row r="319" spans="1:13" s="10" customFormat="1" ht="30">
      <c r="A319" s="115"/>
      <c r="B319" s="340"/>
      <c r="C319" s="126" t="s">
        <v>627</v>
      </c>
      <c r="D319" s="265" t="s">
        <v>47</v>
      </c>
      <c r="E319" s="55"/>
      <c r="F319" s="295">
        <v>750000</v>
      </c>
      <c r="G319" s="93"/>
      <c r="H319" s="265" t="s">
        <v>28</v>
      </c>
      <c r="I319" s="129" t="s">
        <v>30</v>
      </c>
      <c r="J319" s="129" t="s">
        <v>1078</v>
      </c>
      <c r="K319" s="82"/>
      <c r="M319" s="253"/>
    </row>
    <row r="320" spans="1:13" s="10" customFormat="1" ht="30">
      <c r="A320" s="40"/>
      <c r="B320" s="32"/>
      <c r="C320" s="352" t="s">
        <v>628</v>
      </c>
      <c r="D320" s="273" t="s">
        <v>47</v>
      </c>
      <c r="E320" s="165"/>
      <c r="F320" s="353">
        <v>3062000</v>
      </c>
      <c r="G320" s="142"/>
      <c r="H320" s="264" t="s">
        <v>28</v>
      </c>
      <c r="I320" s="133" t="s">
        <v>1006</v>
      </c>
      <c r="J320" s="133" t="s">
        <v>1078</v>
      </c>
      <c r="K320" s="166"/>
      <c r="M320" s="253"/>
    </row>
    <row r="321" spans="1:13" s="10" customFormat="1" ht="30">
      <c r="A321" s="40"/>
      <c r="B321" s="32"/>
      <c r="C321" s="126" t="s">
        <v>629</v>
      </c>
      <c r="D321" s="276" t="s">
        <v>98</v>
      </c>
      <c r="E321" s="58"/>
      <c r="F321" s="295">
        <v>750000</v>
      </c>
      <c r="G321" s="137"/>
      <c r="H321" s="265" t="s">
        <v>28</v>
      </c>
      <c r="I321" s="129" t="s">
        <v>1006</v>
      </c>
      <c r="J321" s="129" t="s">
        <v>1078</v>
      </c>
      <c r="K321" s="85"/>
      <c r="M321" s="253"/>
    </row>
    <row r="322" spans="1:13" s="10" customFormat="1" ht="15.75">
      <c r="A322" s="40"/>
      <c r="B322" s="32"/>
      <c r="C322" s="126" t="s">
        <v>630</v>
      </c>
      <c r="D322" s="276" t="s">
        <v>98</v>
      </c>
      <c r="E322" s="58"/>
      <c r="F322" s="295">
        <v>750000</v>
      </c>
      <c r="G322" s="137"/>
      <c r="H322" s="265" t="s">
        <v>28</v>
      </c>
      <c r="I322" s="129" t="s">
        <v>1006</v>
      </c>
      <c r="J322" s="129" t="s">
        <v>1078</v>
      </c>
      <c r="K322" s="85"/>
      <c r="M322" s="252"/>
    </row>
    <row r="323" spans="1:13" s="10" customFormat="1" ht="30">
      <c r="A323" s="40"/>
      <c r="B323" s="32"/>
      <c r="C323" s="126" t="s">
        <v>629</v>
      </c>
      <c r="D323" s="276" t="s">
        <v>98</v>
      </c>
      <c r="E323" s="58"/>
      <c r="F323" s="295">
        <v>500000</v>
      </c>
      <c r="G323" s="137"/>
      <c r="H323" s="265" t="s">
        <v>28</v>
      </c>
      <c r="I323" s="129" t="s">
        <v>1007</v>
      </c>
      <c r="J323" s="129" t="s">
        <v>1079</v>
      </c>
      <c r="K323" s="85"/>
      <c r="M323" s="254"/>
    </row>
    <row r="324" spans="1:13" s="10" customFormat="1" ht="15.75">
      <c r="A324" s="40"/>
      <c r="B324" s="32"/>
      <c r="C324" s="126" t="s">
        <v>630</v>
      </c>
      <c r="D324" s="276" t="s">
        <v>98</v>
      </c>
      <c r="E324" s="58"/>
      <c r="F324" s="295">
        <v>500000</v>
      </c>
      <c r="G324" s="137"/>
      <c r="H324" s="265" t="s">
        <v>28</v>
      </c>
      <c r="I324" s="129" t="s">
        <v>1007</v>
      </c>
      <c r="J324" s="129" t="s">
        <v>1079</v>
      </c>
      <c r="K324" s="85"/>
      <c r="M324" s="255">
        <f>SUM(F324:L324,F448,F475,F510,F533,F534:F541,F721,F824,F825,F826)</f>
        <v>170804256</v>
      </c>
    </row>
    <row r="325" spans="1:13" s="10" customFormat="1" ht="30">
      <c r="A325" s="40"/>
      <c r="B325" s="32"/>
      <c r="C325" s="126" t="s">
        <v>631</v>
      </c>
      <c r="D325" s="276" t="s">
        <v>98</v>
      </c>
      <c r="E325" s="58"/>
      <c r="F325" s="295">
        <v>3630000</v>
      </c>
      <c r="G325" s="137"/>
      <c r="H325" s="265" t="s">
        <v>28</v>
      </c>
      <c r="I325" s="129" t="s">
        <v>1008</v>
      </c>
      <c r="J325" s="129" t="s">
        <v>1008</v>
      </c>
      <c r="K325" s="85"/>
      <c r="M325" s="256">
        <v>632728174</v>
      </c>
    </row>
    <row r="326" spans="1:13" s="10" customFormat="1" ht="30">
      <c r="A326" s="40"/>
      <c r="B326" s="32"/>
      <c r="C326" s="126" t="s">
        <v>627</v>
      </c>
      <c r="D326" s="276" t="s">
        <v>98</v>
      </c>
      <c r="E326" s="58"/>
      <c r="F326" s="295">
        <v>750000</v>
      </c>
      <c r="G326" s="137"/>
      <c r="H326" s="265" t="s">
        <v>28</v>
      </c>
      <c r="I326" s="129" t="s">
        <v>1008</v>
      </c>
      <c r="J326" s="129" t="s">
        <v>1008</v>
      </c>
      <c r="K326" s="85"/>
      <c r="M326" s="255">
        <f>M325-M324</f>
        <v>461923918</v>
      </c>
    </row>
    <row r="327" spans="1:13" s="10" customFormat="1" ht="15.75">
      <c r="A327" s="40"/>
      <c r="B327" s="32"/>
      <c r="C327" s="126" t="s">
        <v>632</v>
      </c>
      <c r="D327" s="276" t="s">
        <v>98</v>
      </c>
      <c r="E327" s="58"/>
      <c r="F327" s="295">
        <v>7552000</v>
      </c>
      <c r="G327" s="137"/>
      <c r="H327" s="265" t="s">
        <v>28</v>
      </c>
      <c r="I327" s="129" t="s">
        <v>1008</v>
      </c>
      <c r="J327" s="129" t="s">
        <v>1008</v>
      </c>
      <c r="K327" s="85"/>
      <c r="M327" s="254"/>
    </row>
    <row r="328" spans="1:13" s="10" customFormat="1" ht="30">
      <c r="A328" s="40"/>
      <c r="B328" s="32"/>
      <c r="C328" s="126" t="s">
        <v>627</v>
      </c>
      <c r="D328" s="276" t="s">
        <v>98</v>
      </c>
      <c r="E328" s="58"/>
      <c r="F328" s="295">
        <v>750000</v>
      </c>
      <c r="G328" s="137"/>
      <c r="H328" s="265" t="s">
        <v>28</v>
      </c>
      <c r="I328" s="129" t="s">
        <v>1009</v>
      </c>
      <c r="J328" s="129" t="s">
        <v>1080</v>
      </c>
      <c r="K328" s="85"/>
      <c r="M328" s="252"/>
    </row>
    <row r="329" spans="1:13" s="10" customFormat="1" ht="30">
      <c r="A329" s="40"/>
      <c r="B329" s="32"/>
      <c r="C329" s="126" t="s">
        <v>629</v>
      </c>
      <c r="D329" s="265" t="s">
        <v>98</v>
      </c>
      <c r="E329" s="55"/>
      <c r="F329" s="295">
        <v>750000</v>
      </c>
      <c r="G329" s="93"/>
      <c r="H329" s="265" t="s">
        <v>28</v>
      </c>
      <c r="I329" s="129" t="s">
        <v>1009</v>
      </c>
      <c r="J329" s="129" t="s">
        <v>1080</v>
      </c>
      <c r="K329" s="82"/>
      <c r="M329" s="252"/>
    </row>
    <row r="330" spans="1:13" s="10" customFormat="1" ht="15.75">
      <c r="A330" s="40"/>
      <c r="B330" s="118"/>
      <c r="C330" s="352" t="s">
        <v>630</v>
      </c>
      <c r="D330" s="273" t="s">
        <v>98</v>
      </c>
      <c r="E330" s="165"/>
      <c r="F330" s="353">
        <v>750000</v>
      </c>
      <c r="G330" s="142"/>
      <c r="H330" s="264" t="s">
        <v>28</v>
      </c>
      <c r="I330" s="133" t="s">
        <v>1009</v>
      </c>
      <c r="J330" s="133" t="s">
        <v>1080</v>
      </c>
      <c r="K330" s="166"/>
      <c r="M330" s="252"/>
    </row>
    <row r="331" spans="1:13" s="10" customFormat="1" ht="30">
      <c r="A331" s="40"/>
      <c r="B331" s="32"/>
      <c r="C331" s="126" t="s">
        <v>626</v>
      </c>
      <c r="D331" s="276" t="s">
        <v>98</v>
      </c>
      <c r="E331" s="58"/>
      <c r="F331" s="295">
        <v>1000000</v>
      </c>
      <c r="G331" s="137"/>
      <c r="H331" s="265" t="s">
        <v>28</v>
      </c>
      <c r="I331" s="129" t="s">
        <v>1010</v>
      </c>
      <c r="J331" s="129" t="s">
        <v>1080</v>
      </c>
      <c r="K331" s="85"/>
      <c r="M331" s="252"/>
    </row>
    <row r="332" spans="1:13" s="10" customFormat="1" ht="30">
      <c r="A332" s="40"/>
      <c r="B332" s="32"/>
      <c r="C332" s="126" t="s">
        <v>626</v>
      </c>
      <c r="D332" s="276" t="s">
        <v>98</v>
      </c>
      <c r="E332" s="58"/>
      <c r="F332" s="295">
        <v>750000</v>
      </c>
      <c r="G332" s="137"/>
      <c r="H332" s="265" t="s">
        <v>28</v>
      </c>
      <c r="I332" s="129" t="s">
        <v>1011</v>
      </c>
      <c r="J332" s="129" t="s">
        <v>1081</v>
      </c>
      <c r="K332" s="85"/>
      <c r="M332" s="252"/>
    </row>
    <row r="333" spans="1:13" s="10" customFormat="1" ht="30">
      <c r="A333" s="40"/>
      <c r="B333" s="32"/>
      <c r="C333" s="126" t="s">
        <v>627</v>
      </c>
      <c r="D333" s="276" t="s">
        <v>98</v>
      </c>
      <c r="E333" s="58"/>
      <c r="F333" s="295">
        <v>300000</v>
      </c>
      <c r="G333" s="137"/>
      <c r="H333" s="265" t="s">
        <v>28</v>
      </c>
      <c r="I333" s="129" t="s">
        <v>1011</v>
      </c>
      <c r="J333" s="129" t="s">
        <v>1081</v>
      </c>
      <c r="K333" s="85"/>
      <c r="M333" s="252"/>
    </row>
    <row r="334" spans="1:13" s="10" customFormat="1" ht="30">
      <c r="A334" s="40"/>
      <c r="B334" s="32"/>
      <c r="C334" s="126" t="s">
        <v>629</v>
      </c>
      <c r="D334" s="276" t="s">
        <v>98</v>
      </c>
      <c r="E334" s="58"/>
      <c r="F334" s="295">
        <v>500000</v>
      </c>
      <c r="G334" s="137"/>
      <c r="H334" s="265" t="s">
        <v>28</v>
      </c>
      <c r="I334" s="129" t="s">
        <v>1011</v>
      </c>
      <c r="J334" s="129" t="s">
        <v>1081</v>
      </c>
      <c r="K334" s="85"/>
      <c r="M334" s="252"/>
    </row>
    <row r="335" spans="1:13" s="10" customFormat="1" ht="15.75">
      <c r="A335" s="40"/>
      <c r="B335" s="32"/>
      <c r="C335" s="126" t="s">
        <v>630</v>
      </c>
      <c r="D335" s="276" t="s">
        <v>98</v>
      </c>
      <c r="E335" s="58"/>
      <c r="F335" s="295">
        <v>500000</v>
      </c>
      <c r="G335" s="137"/>
      <c r="H335" s="265" t="s">
        <v>28</v>
      </c>
      <c r="I335" s="129" t="s">
        <v>1011</v>
      </c>
      <c r="J335" s="129" t="s">
        <v>1081</v>
      </c>
      <c r="K335" s="85"/>
      <c r="M335" s="252"/>
    </row>
    <row r="336" spans="1:13" s="10" customFormat="1" ht="30">
      <c r="A336" s="40"/>
      <c r="B336" s="32"/>
      <c r="C336" s="126" t="s">
        <v>633</v>
      </c>
      <c r="D336" s="276" t="s">
        <v>19</v>
      </c>
      <c r="E336" s="58"/>
      <c r="F336" s="295">
        <v>750000</v>
      </c>
      <c r="G336" s="137"/>
      <c r="H336" s="265" t="s">
        <v>28</v>
      </c>
      <c r="I336" s="129" t="s">
        <v>29</v>
      </c>
      <c r="J336" s="129" t="s">
        <v>1082</v>
      </c>
      <c r="K336" s="85"/>
      <c r="M336" s="252"/>
    </row>
    <row r="337" spans="1:13" s="10" customFormat="1" ht="30">
      <c r="A337" s="40"/>
      <c r="B337" s="32"/>
      <c r="C337" s="126" t="s">
        <v>626</v>
      </c>
      <c r="D337" s="276" t="s">
        <v>47</v>
      </c>
      <c r="E337" s="58"/>
      <c r="F337" s="295">
        <v>1000000</v>
      </c>
      <c r="G337" s="137"/>
      <c r="H337" s="265" t="s">
        <v>28</v>
      </c>
      <c r="I337" s="129" t="s">
        <v>29</v>
      </c>
      <c r="J337" s="129" t="s">
        <v>1082</v>
      </c>
      <c r="K337" s="85"/>
      <c r="M337" s="252"/>
    </row>
    <row r="338" spans="1:13" s="10" customFormat="1" ht="30">
      <c r="A338" s="40"/>
      <c r="B338" s="32"/>
      <c r="C338" s="126" t="s">
        <v>634</v>
      </c>
      <c r="D338" s="276" t="s">
        <v>47</v>
      </c>
      <c r="E338" s="58"/>
      <c r="F338" s="295">
        <v>2000000</v>
      </c>
      <c r="G338" s="137"/>
      <c r="H338" s="265" t="s">
        <v>28</v>
      </c>
      <c r="I338" s="129" t="s">
        <v>29</v>
      </c>
      <c r="J338" s="129" t="s">
        <v>1082</v>
      </c>
      <c r="K338" s="85"/>
      <c r="M338" s="252"/>
    </row>
    <row r="339" spans="1:13" s="10" customFormat="1" ht="30">
      <c r="A339" s="40"/>
      <c r="B339" s="32"/>
      <c r="C339" s="126" t="s">
        <v>627</v>
      </c>
      <c r="D339" s="276" t="s">
        <v>47</v>
      </c>
      <c r="E339" s="58"/>
      <c r="F339" s="295">
        <v>750000</v>
      </c>
      <c r="G339" s="137"/>
      <c r="H339" s="265" t="s">
        <v>28</v>
      </c>
      <c r="I339" s="129" t="s">
        <v>29</v>
      </c>
      <c r="J339" s="129" t="s">
        <v>1082</v>
      </c>
      <c r="K339" s="85"/>
      <c r="M339" s="252"/>
    </row>
    <row r="340" spans="1:13" s="10" customFormat="1" ht="30">
      <c r="A340" s="40"/>
      <c r="B340" s="32"/>
      <c r="C340" s="126" t="s">
        <v>629</v>
      </c>
      <c r="D340" s="276" t="s">
        <v>47</v>
      </c>
      <c r="E340" s="58"/>
      <c r="F340" s="295">
        <v>750000</v>
      </c>
      <c r="G340" s="137"/>
      <c r="H340" s="265" t="s">
        <v>28</v>
      </c>
      <c r="I340" s="129" t="s">
        <v>29</v>
      </c>
      <c r="J340" s="129" t="s">
        <v>1082</v>
      </c>
      <c r="K340" s="85"/>
      <c r="M340" s="252"/>
    </row>
    <row r="341" spans="1:13" s="10" customFormat="1" ht="15.75">
      <c r="A341" s="40"/>
      <c r="B341" s="32"/>
      <c r="C341" s="126" t="s">
        <v>630</v>
      </c>
      <c r="D341" s="276" t="s">
        <v>47</v>
      </c>
      <c r="E341" s="58"/>
      <c r="F341" s="295">
        <v>750000</v>
      </c>
      <c r="G341" s="137"/>
      <c r="H341" s="265" t="s">
        <v>28</v>
      </c>
      <c r="I341" s="129" t="s">
        <v>29</v>
      </c>
      <c r="J341" s="129" t="s">
        <v>1082</v>
      </c>
      <c r="K341" s="85"/>
      <c r="M341" s="252"/>
    </row>
    <row r="342" spans="1:13" s="10" customFormat="1" ht="15.75">
      <c r="A342" s="40"/>
      <c r="B342" s="32"/>
      <c r="C342" s="126" t="s">
        <v>635</v>
      </c>
      <c r="D342" s="276" t="s">
        <v>47</v>
      </c>
      <c r="E342" s="58"/>
      <c r="F342" s="295">
        <v>5154000</v>
      </c>
      <c r="G342" s="137"/>
      <c r="H342" s="265" t="s">
        <v>28</v>
      </c>
      <c r="I342" s="129" t="s">
        <v>29</v>
      </c>
      <c r="J342" s="129" t="s">
        <v>1082</v>
      </c>
      <c r="K342" s="85"/>
      <c r="M342" s="252"/>
    </row>
    <row r="343" spans="1:13" s="10" customFormat="1" ht="30">
      <c r="A343" s="40"/>
      <c r="B343" s="32"/>
      <c r="C343" s="126" t="s">
        <v>627</v>
      </c>
      <c r="D343" s="276" t="s">
        <v>47</v>
      </c>
      <c r="E343" s="58"/>
      <c r="F343" s="295">
        <v>300000</v>
      </c>
      <c r="G343" s="137"/>
      <c r="H343" s="265" t="s">
        <v>28</v>
      </c>
      <c r="I343" s="129" t="s">
        <v>36</v>
      </c>
      <c r="J343" s="129" t="s">
        <v>1083</v>
      </c>
      <c r="K343" s="85"/>
      <c r="M343" s="252"/>
    </row>
    <row r="344" spans="1:13" s="10" customFormat="1" ht="15.75">
      <c r="A344" s="40"/>
      <c r="B344" s="32"/>
      <c r="C344" s="126" t="s">
        <v>636</v>
      </c>
      <c r="D344" s="276" t="s">
        <v>19</v>
      </c>
      <c r="E344" s="58"/>
      <c r="F344" s="295">
        <v>1675000</v>
      </c>
      <c r="G344" s="137"/>
      <c r="H344" s="265" t="s">
        <v>28</v>
      </c>
      <c r="I344" s="129" t="s">
        <v>36</v>
      </c>
      <c r="J344" s="129" t="s">
        <v>1083</v>
      </c>
      <c r="K344" s="85"/>
      <c r="M344" s="252"/>
    </row>
    <row r="345" spans="1:13" s="10" customFormat="1" ht="15.75">
      <c r="A345" s="40"/>
      <c r="B345" s="32"/>
      <c r="C345" s="126" t="s">
        <v>630</v>
      </c>
      <c r="D345" s="276" t="s">
        <v>47</v>
      </c>
      <c r="E345" s="58"/>
      <c r="F345" s="295">
        <v>500000</v>
      </c>
      <c r="G345" s="137"/>
      <c r="H345" s="265" t="s">
        <v>28</v>
      </c>
      <c r="I345" s="129" t="s">
        <v>36</v>
      </c>
      <c r="J345" s="129" t="s">
        <v>1083</v>
      </c>
      <c r="K345" s="85"/>
      <c r="M345" s="252"/>
    </row>
    <row r="346" spans="1:13" s="10" customFormat="1" ht="30">
      <c r="A346" s="40"/>
      <c r="B346" s="32"/>
      <c r="C346" s="126" t="s">
        <v>626</v>
      </c>
      <c r="D346" s="276" t="s">
        <v>47</v>
      </c>
      <c r="E346" s="58"/>
      <c r="F346" s="295">
        <v>750000</v>
      </c>
      <c r="G346" s="137"/>
      <c r="H346" s="265" t="s">
        <v>28</v>
      </c>
      <c r="I346" s="129" t="s">
        <v>1012</v>
      </c>
      <c r="J346" s="129" t="s">
        <v>1083</v>
      </c>
      <c r="K346" s="85"/>
      <c r="M346" s="252"/>
    </row>
    <row r="347" spans="1:13" s="10" customFormat="1" ht="30">
      <c r="A347" s="40"/>
      <c r="B347" s="32"/>
      <c r="C347" s="126" t="s">
        <v>629</v>
      </c>
      <c r="D347" s="276" t="s">
        <v>47</v>
      </c>
      <c r="E347" s="58"/>
      <c r="F347" s="295">
        <v>500000</v>
      </c>
      <c r="G347" s="137"/>
      <c r="H347" s="265" t="s">
        <v>28</v>
      </c>
      <c r="I347" s="129" t="s">
        <v>1012</v>
      </c>
      <c r="J347" s="129" t="s">
        <v>1083</v>
      </c>
      <c r="K347" s="85"/>
      <c r="M347" s="252"/>
    </row>
    <row r="348" spans="1:13" s="10" customFormat="1" ht="30">
      <c r="A348" s="40"/>
      <c r="B348" s="32"/>
      <c r="C348" s="126" t="s">
        <v>626</v>
      </c>
      <c r="D348" s="276" t="s">
        <v>47</v>
      </c>
      <c r="E348" s="58"/>
      <c r="F348" s="295">
        <v>750000</v>
      </c>
      <c r="G348" s="137"/>
      <c r="H348" s="265" t="s">
        <v>28</v>
      </c>
      <c r="I348" s="129" t="s">
        <v>32</v>
      </c>
      <c r="J348" s="129" t="s">
        <v>394</v>
      </c>
      <c r="K348" s="85"/>
      <c r="M348" s="252"/>
    </row>
    <row r="349" spans="1:13" s="10" customFormat="1" ht="30">
      <c r="A349" s="40"/>
      <c r="B349" s="32"/>
      <c r="C349" s="126" t="s">
        <v>627</v>
      </c>
      <c r="D349" s="276" t="s">
        <v>47</v>
      </c>
      <c r="E349" s="58"/>
      <c r="F349" s="295">
        <v>500000</v>
      </c>
      <c r="G349" s="137"/>
      <c r="H349" s="265" t="s">
        <v>28</v>
      </c>
      <c r="I349" s="129" t="s">
        <v>32</v>
      </c>
      <c r="J349" s="129" t="s">
        <v>394</v>
      </c>
      <c r="K349" s="85"/>
      <c r="M349" s="252"/>
    </row>
    <row r="350" spans="1:13" s="10" customFormat="1" ht="15.75">
      <c r="A350" s="115"/>
      <c r="B350" s="340"/>
      <c r="C350" s="126" t="s">
        <v>637</v>
      </c>
      <c r="D350" s="265" t="s">
        <v>47</v>
      </c>
      <c r="E350" s="55"/>
      <c r="F350" s="295">
        <v>10350000</v>
      </c>
      <c r="G350" s="93"/>
      <c r="H350" s="265" t="s">
        <v>28</v>
      </c>
      <c r="I350" s="129" t="s">
        <v>32</v>
      </c>
      <c r="J350" s="129" t="s">
        <v>394</v>
      </c>
      <c r="K350" s="82"/>
      <c r="M350" s="252"/>
    </row>
    <row r="351" spans="1:13" s="10" customFormat="1" ht="30">
      <c r="A351" s="40"/>
      <c r="B351" s="32"/>
      <c r="C351" s="352" t="s">
        <v>638</v>
      </c>
      <c r="D351" s="273" t="s">
        <v>47</v>
      </c>
      <c r="E351" s="165"/>
      <c r="F351" s="353">
        <v>2310000</v>
      </c>
      <c r="G351" s="142"/>
      <c r="H351" s="264" t="s">
        <v>28</v>
      </c>
      <c r="I351" s="133" t="s">
        <v>32</v>
      </c>
      <c r="J351" s="133" t="s">
        <v>394</v>
      </c>
      <c r="K351" s="166"/>
      <c r="M351" s="252"/>
    </row>
    <row r="352" spans="1:13" s="10" customFormat="1" ht="30">
      <c r="A352" s="40"/>
      <c r="B352" s="32"/>
      <c r="C352" s="126" t="s">
        <v>629</v>
      </c>
      <c r="D352" s="276" t="s">
        <v>47</v>
      </c>
      <c r="E352" s="58"/>
      <c r="F352" s="295">
        <v>500000</v>
      </c>
      <c r="G352" s="137"/>
      <c r="H352" s="265" t="s">
        <v>28</v>
      </c>
      <c r="I352" s="129" t="s">
        <v>32</v>
      </c>
      <c r="J352" s="129" t="s">
        <v>394</v>
      </c>
      <c r="K352" s="85"/>
      <c r="M352" s="252"/>
    </row>
    <row r="353" spans="1:13" s="10" customFormat="1" ht="15.75">
      <c r="A353" s="40"/>
      <c r="B353" s="32"/>
      <c r="C353" s="126" t="s">
        <v>630</v>
      </c>
      <c r="D353" s="276" t="s">
        <v>47</v>
      </c>
      <c r="E353" s="58"/>
      <c r="F353" s="295">
        <v>500000</v>
      </c>
      <c r="G353" s="137"/>
      <c r="H353" s="265" t="s">
        <v>28</v>
      </c>
      <c r="I353" s="129" t="s">
        <v>32</v>
      </c>
      <c r="J353" s="129" t="s">
        <v>394</v>
      </c>
      <c r="K353" s="85"/>
      <c r="M353" s="252"/>
    </row>
    <row r="354" spans="1:13" s="10" customFormat="1" ht="30">
      <c r="A354" s="40"/>
      <c r="B354" s="32"/>
      <c r="C354" s="126" t="s">
        <v>626</v>
      </c>
      <c r="D354" s="276" t="s">
        <v>47</v>
      </c>
      <c r="E354" s="58"/>
      <c r="F354" s="295">
        <v>750000</v>
      </c>
      <c r="G354" s="137"/>
      <c r="H354" s="265" t="s">
        <v>28</v>
      </c>
      <c r="I354" s="129" t="s">
        <v>35</v>
      </c>
      <c r="J354" s="129" t="s">
        <v>1084</v>
      </c>
      <c r="K354" s="85"/>
      <c r="M354" s="252"/>
    </row>
    <row r="355" spans="1:13" s="10" customFormat="1" ht="30">
      <c r="A355" s="40"/>
      <c r="B355" s="32"/>
      <c r="C355" s="126" t="s">
        <v>627</v>
      </c>
      <c r="D355" s="276" t="s">
        <v>47</v>
      </c>
      <c r="E355" s="58"/>
      <c r="F355" s="295">
        <v>500000</v>
      </c>
      <c r="G355" s="137"/>
      <c r="H355" s="265" t="s">
        <v>28</v>
      </c>
      <c r="I355" s="129" t="s">
        <v>35</v>
      </c>
      <c r="J355" s="129" t="s">
        <v>1084</v>
      </c>
      <c r="K355" s="85"/>
      <c r="M355" s="252"/>
    </row>
    <row r="356" spans="1:13" s="10" customFormat="1" ht="15.75">
      <c r="A356" s="40"/>
      <c r="B356" s="32"/>
      <c r="C356" s="126" t="s">
        <v>630</v>
      </c>
      <c r="D356" s="276" t="s">
        <v>47</v>
      </c>
      <c r="E356" s="58"/>
      <c r="F356" s="295">
        <v>500000</v>
      </c>
      <c r="G356" s="137"/>
      <c r="H356" s="265" t="s">
        <v>28</v>
      </c>
      <c r="I356" s="129" t="s">
        <v>35</v>
      </c>
      <c r="J356" s="129" t="s">
        <v>1084</v>
      </c>
      <c r="K356" s="85"/>
      <c r="M356" s="252"/>
    </row>
    <row r="357" spans="1:13" s="10" customFormat="1" ht="30">
      <c r="A357" s="40"/>
      <c r="B357" s="32"/>
      <c r="C357" s="126" t="s">
        <v>629</v>
      </c>
      <c r="D357" s="276" t="s">
        <v>47</v>
      </c>
      <c r="E357" s="58"/>
      <c r="F357" s="295">
        <v>500000</v>
      </c>
      <c r="G357" s="137"/>
      <c r="H357" s="265" t="s">
        <v>28</v>
      </c>
      <c r="I357" s="129" t="s">
        <v>1013</v>
      </c>
      <c r="J357" s="129" t="s">
        <v>1084</v>
      </c>
      <c r="K357" s="85"/>
      <c r="M357" s="252"/>
    </row>
    <row r="358" spans="1:13" s="10" customFormat="1" ht="15.75">
      <c r="A358" s="40"/>
      <c r="B358" s="32"/>
      <c r="C358" s="126" t="s">
        <v>639</v>
      </c>
      <c r="D358" s="276" t="s">
        <v>47</v>
      </c>
      <c r="E358" s="58"/>
      <c r="F358" s="295">
        <v>1000000</v>
      </c>
      <c r="G358" s="137"/>
      <c r="H358" s="265" t="s">
        <v>28</v>
      </c>
      <c r="I358" s="129" t="s">
        <v>1014</v>
      </c>
      <c r="J358" s="129" t="s">
        <v>1085</v>
      </c>
      <c r="K358" s="85"/>
      <c r="M358" s="252"/>
    </row>
    <row r="359" spans="1:13" s="10" customFormat="1" ht="30">
      <c r="A359" s="40"/>
      <c r="B359" s="32"/>
      <c r="C359" s="126" t="s">
        <v>626</v>
      </c>
      <c r="D359" s="265" t="s">
        <v>47</v>
      </c>
      <c r="E359" s="55"/>
      <c r="F359" s="295">
        <v>750000</v>
      </c>
      <c r="G359" s="93"/>
      <c r="H359" s="265" t="s">
        <v>28</v>
      </c>
      <c r="I359" s="129" t="s">
        <v>1014</v>
      </c>
      <c r="J359" s="129" t="s">
        <v>1085</v>
      </c>
      <c r="K359" s="82"/>
      <c r="M359" s="252"/>
    </row>
    <row r="360" spans="1:13" s="10" customFormat="1" ht="30">
      <c r="A360" s="40"/>
      <c r="B360" s="118"/>
      <c r="C360" s="352" t="s">
        <v>627</v>
      </c>
      <c r="D360" s="273" t="s">
        <v>47</v>
      </c>
      <c r="E360" s="165"/>
      <c r="F360" s="353">
        <v>500000</v>
      </c>
      <c r="G360" s="142"/>
      <c r="H360" s="264" t="s">
        <v>28</v>
      </c>
      <c r="I360" s="133" t="s">
        <v>1014</v>
      </c>
      <c r="J360" s="133" t="s">
        <v>1085</v>
      </c>
      <c r="K360" s="166"/>
      <c r="M360" s="252"/>
    </row>
    <row r="361" spans="1:13" s="10" customFormat="1" ht="30">
      <c r="A361" s="40"/>
      <c r="B361" s="32"/>
      <c r="C361" s="126" t="s">
        <v>640</v>
      </c>
      <c r="D361" s="276" t="s">
        <v>47</v>
      </c>
      <c r="E361" s="58"/>
      <c r="F361" s="295">
        <v>4940000</v>
      </c>
      <c r="G361" s="137"/>
      <c r="H361" s="265" t="s">
        <v>28</v>
      </c>
      <c r="I361" s="129" t="s">
        <v>1014</v>
      </c>
      <c r="J361" s="129" t="s">
        <v>1085</v>
      </c>
      <c r="K361" s="85"/>
      <c r="M361" s="252"/>
    </row>
    <row r="362" spans="1:13" s="10" customFormat="1" ht="30">
      <c r="A362" s="40"/>
      <c r="B362" s="32"/>
      <c r="C362" s="126" t="s">
        <v>641</v>
      </c>
      <c r="D362" s="276" t="s">
        <v>47</v>
      </c>
      <c r="E362" s="58"/>
      <c r="F362" s="295">
        <v>2310000</v>
      </c>
      <c r="G362" s="137"/>
      <c r="H362" s="265" t="s">
        <v>28</v>
      </c>
      <c r="I362" s="129" t="s">
        <v>1014</v>
      </c>
      <c r="J362" s="129" t="s">
        <v>1085</v>
      </c>
      <c r="K362" s="85"/>
      <c r="M362" s="252"/>
    </row>
    <row r="363" spans="1:13" s="10" customFormat="1" ht="30">
      <c r="A363" s="40"/>
      <c r="B363" s="32"/>
      <c r="C363" s="126" t="s">
        <v>629</v>
      </c>
      <c r="D363" s="276" t="s">
        <v>47</v>
      </c>
      <c r="E363" s="58"/>
      <c r="F363" s="295">
        <v>500000</v>
      </c>
      <c r="G363" s="137"/>
      <c r="H363" s="265" t="s">
        <v>28</v>
      </c>
      <c r="I363" s="129" t="s">
        <v>1014</v>
      </c>
      <c r="J363" s="129" t="s">
        <v>1085</v>
      </c>
      <c r="K363" s="85"/>
      <c r="M363" s="252"/>
    </row>
    <row r="364" spans="1:13" s="10" customFormat="1" ht="15.75">
      <c r="A364" s="40"/>
      <c r="B364" s="32"/>
      <c r="C364" s="126" t="s">
        <v>630</v>
      </c>
      <c r="D364" s="276" t="s">
        <v>47</v>
      </c>
      <c r="E364" s="58"/>
      <c r="F364" s="295">
        <v>500000</v>
      </c>
      <c r="G364" s="137"/>
      <c r="H364" s="265" t="s">
        <v>28</v>
      </c>
      <c r="I364" s="129" t="s">
        <v>1014</v>
      </c>
      <c r="J364" s="129" t="s">
        <v>1085</v>
      </c>
      <c r="K364" s="85"/>
      <c r="M364" s="252"/>
    </row>
    <row r="365" spans="1:13" s="10" customFormat="1" ht="15.75">
      <c r="A365" s="40"/>
      <c r="B365" s="32"/>
      <c r="C365" s="126" t="s">
        <v>630</v>
      </c>
      <c r="D365" s="276" t="s">
        <v>47</v>
      </c>
      <c r="E365" s="58"/>
      <c r="F365" s="295">
        <v>500000</v>
      </c>
      <c r="G365" s="137"/>
      <c r="H365" s="276" t="s">
        <v>17</v>
      </c>
      <c r="I365" s="129" t="s">
        <v>1015</v>
      </c>
      <c r="J365" s="129" t="s">
        <v>1086</v>
      </c>
      <c r="K365" s="85"/>
      <c r="M365" s="252"/>
    </row>
    <row r="366" spans="1:13" s="10" customFormat="1" ht="30">
      <c r="A366" s="40"/>
      <c r="B366" s="32"/>
      <c r="C366" s="126" t="s">
        <v>642</v>
      </c>
      <c r="D366" s="276" t="s">
        <v>47</v>
      </c>
      <c r="E366" s="58"/>
      <c r="F366" s="295">
        <v>11700000</v>
      </c>
      <c r="G366" s="137"/>
      <c r="H366" s="276" t="s">
        <v>17</v>
      </c>
      <c r="I366" s="129" t="s">
        <v>1016</v>
      </c>
      <c r="J366" s="129" t="s">
        <v>1016</v>
      </c>
      <c r="K366" s="85"/>
      <c r="M366" s="252"/>
    </row>
    <row r="367" spans="1:13" s="10" customFormat="1" ht="15.75">
      <c r="A367" s="40"/>
      <c r="B367" s="32"/>
      <c r="C367" s="126" t="s">
        <v>643</v>
      </c>
      <c r="D367" s="276" t="s">
        <v>47</v>
      </c>
      <c r="E367" s="58"/>
      <c r="F367" s="295">
        <v>5250000</v>
      </c>
      <c r="G367" s="137"/>
      <c r="H367" s="276" t="s">
        <v>17</v>
      </c>
      <c r="I367" s="129" t="s">
        <v>1016</v>
      </c>
      <c r="J367" s="129" t="s">
        <v>1016</v>
      </c>
      <c r="K367" s="85"/>
      <c r="M367" s="252"/>
    </row>
    <row r="368" spans="1:13" s="10" customFormat="1" ht="15.75">
      <c r="A368" s="40"/>
      <c r="B368" s="32"/>
      <c r="C368" s="126" t="s">
        <v>644</v>
      </c>
      <c r="D368" s="276" t="s">
        <v>47</v>
      </c>
      <c r="E368" s="58"/>
      <c r="F368" s="295">
        <v>9874000</v>
      </c>
      <c r="G368" s="137"/>
      <c r="H368" s="276" t="s">
        <v>17</v>
      </c>
      <c r="I368" s="129" t="s">
        <v>1016</v>
      </c>
      <c r="J368" s="129" t="s">
        <v>1016</v>
      </c>
      <c r="K368" s="85"/>
      <c r="M368" s="252"/>
    </row>
    <row r="369" spans="1:13" s="10" customFormat="1" ht="15.75">
      <c r="A369" s="40"/>
      <c r="B369" s="32"/>
      <c r="C369" s="126" t="s">
        <v>645</v>
      </c>
      <c r="D369" s="276" t="s">
        <v>47</v>
      </c>
      <c r="E369" s="58"/>
      <c r="F369" s="295">
        <v>10000000</v>
      </c>
      <c r="G369" s="137"/>
      <c r="H369" s="276" t="s">
        <v>17</v>
      </c>
      <c r="I369" s="129" t="s">
        <v>1016</v>
      </c>
      <c r="J369" s="129" t="s">
        <v>1016</v>
      </c>
      <c r="K369" s="85"/>
      <c r="M369" s="252"/>
    </row>
    <row r="370" spans="1:13" s="10" customFormat="1" ht="15.75">
      <c r="A370" s="40"/>
      <c r="B370" s="32"/>
      <c r="C370" s="126" t="s">
        <v>646</v>
      </c>
      <c r="D370" s="276" t="s">
        <v>47</v>
      </c>
      <c r="E370" s="58"/>
      <c r="F370" s="295">
        <v>2790000</v>
      </c>
      <c r="G370" s="137"/>
      <c r="H370" s="276" t="s">
        <v>17</v>
      </c>
      <c r="I370" s="129" t="s">
        <v>1016</v>
      </c>
      <c r="J370" s="129" t="s">
        <v>1016</v>
      </c>
      <c r="K370" s="85"/>
      <c r="M370" s="252"/>
    </row>
    <row r="371" spans="1:13" s="10" customFormat="1" ht="15.75">
      <c r="A371" s="40"/>
      <c r="B371" s="32"/>
      <c r="C371" s="126" t="s">
        <v>630</v>
      </c>
      <c r="D371" s="276" t="s">
        <v>47</v>
      </c>
      <c r="E371" s="58"/>
      <c r="F371" s="295">
        <v>500000</v>
      </c>
      <c r="G371" s="137"/>
      <c r="H371" s="276" t="s">
        <v>17</v>
      </c>
      <c r="I371" s="129" t="s">
        <v>1016</v>
      </c>
      <c r="J371" s="129" t="s">
        <v>1016</v>
      </c>
      <c r="K371" s="85"/>
      <c r="M371" s="252"/>
    </row>
    <row r="372" spans="1:13" s="10" customFormat="1" ht="15.75">
      <c r="A372" s="40"/>
      <c r="B372" s="32"/>
      <c r="C372" s="126" t="s">
        <v>630</v>
      </c>
      <c r="D372" s="276" t="s">
        <v>47</v>
      </c>
      <c r="E372" s="58"/>
      <c r="F372" s="295">
        <v>500000</v>
      </c>
      <c r="G372" s="137"/>
      <c r="H372" s="276" t="s">
        <v>17</v>
      </c>
      <c r="I372" s="129" t="s">
        <v>1017</v>
      </c>
      <c r="J372" s="129" t="s">
        <v>1017</v>
      </c>
      <c r="K372" s="85"/>
      <c r="M372" s="252"/>
    </row>
    <row r="373" spans="1:13" s="10" customFormat="1" ht="15.75">
      <c r="A373" s="40"/>
      <c r="B373" s="32"/>
      <c r="C373" s="126" t="s">
        <v>647</v>
      </c>
      <c r="D373" s="276" t="s">
        <v>47</v>
      </c>
      <c r="E373" s="58"/>
      <c r="F373" s="295">
        <v>500000</v>
      </c>
      <c r="G373" s="137"/>
      <c r="H373" s="276" t="s">
        <v>17</v>
      </c>
      <c r="I373" s="129" t="s">
        <v>1018</v>
      </c>
      <c r="J373" s="129" t="s">
        <v>1087</v>
      </c>
      <c r="K373" s="85"/>
      <c r="M373" s="252"/>
    </row>
    <row r="374" spans="1:13" s="10" customFormat="1" ht="15.75">
      <c r="A374" s="40"/>
      <c r="B374" s="32"/>
      <c r="C374" s="126" t="s">
        <v>648</v>
      </c>
      <c r="D374" s="276" t="s">
        <v>47</v>
      </c>
      <c r="E374" s="58"/>
      <c r="F374" s="295">
        <v>600000</v>
      </c>
      <c r="G374" s="137"/>
      <c r="H374" s="276" t="s">
        <v>17</v>
      </c>
      <c r="I374" s="129" t="s">
        <v>1018</v>
      </c>
      <c r="J374" s="129" t="s">
        <v>1087</v>
      </c>
      <c r="K374" s="85"/>
      <c r="M374" s="252"/>
    </row>
    <row r="375" spans="1:13" s="10" customFormat="1" ht="15.75">
      <c r="A375" s="40"/>
      <c r="B375" s="32"/>
      <c r="C375" s="126" t="s">
        <v>649</v>
      </c>
      <c r="D375" s="276" t="s">
        <v>19</v>
      </c>
      <c r="E375" s="58"/>
      <c r="F375" s="295">
        <v>4810000</v>
      </c>
      <c r="G375" s="137"/>
      <c r="H375" s="276" t="s">
        <v>17</v>
      </c>
      <c r="I375" s="129" t="s">
        <v>1018</v>
      </c>
      <c r="J375" s="129" t="s">
        <v>1087</v>
      </c>
      <c r="K375" s="85"/>
      <c r="M375" s="252"/>
    </row>
    <row r="376" spans="1:13" s="10" customFormat="1" ht="15.75">
      <c r="A376" s="40"/>
      <c r="B376" s="32"/>
      <c r="C376" s="126" t="s">
        <v>630</v>
      </c>
      <c r="D376" s="276" t="s">
        <v>98</v>
      </c>
      <c r="E376" s="58"/>
      <c r="F376" s="295">
        <v>500000</v>
      </c>
      <c r="G376" s="137"/>
      <c r="H376" s="276" t="s">
        <v>17</v>
      </c>
      <c r="I376" s="129" t="s">
        <v>1018</v>
      </c>
      <c r="J376" s="129" t="s">
        <v>1087</v>
      </c>
      <c r="K376" s="85"/>
      <c r="M376" s="252"/>
    </row>
    <row r="377" spans="1:13" s="10" customFormat="1" ht="15.75">
      <c r="A377" s="40"/>
      <c r="B377" s="32"/>
      <c r="C377" s="126" t="s">
        <v>650</v>
      </c>
      <c r="D377" s="276" t="s">
        <v>98</v>
      </c>
      <c r="E377" s="58"/>
      <c r="F377" s="295">
        <v>2590000</v>
      </c>
      <c r="G377" s="137"/>
      <c r="H377" s="276" t="s">
        <v>17</v>
      </c>
      <c r="I377" s="129" t="s">
        <v>1019</v>
      </c>
      <c r="J377" s="129" t="s">
        <v>1087</v>
      </c>
      <c r="K377" s="85"/>
      <c r="M377" s="252"/>
    </row>
    <row r="378" spans="1:13" s="10" customFormat="1" ht="15.75">
      <c r="A378" s="40"/>
      <c r="B378" s="32"/>
      <c r="C378" s="126" t="s">
        <v>651</v>
      </c>
      <c r="D378" s="276" t="s">
        <v>98</v>
      </c>
      <c r="E378" s="58"/>
      <c r="F378" s="295">
        <v>15012500</v>
      </c>
      <c r="G378" s="137"/>
      <c r="H378" s="276" t="s">
        <v>17</v>
      </c>
      <c r="I378" s="129" t="s">
        <v>1020</v>
      </c>
      <c r="J378" s="129" t="s">
        <v>1088</v>
      </c>
      <c r="K378" s="85"/>
      <c r="M378" s="252"/>
    </row>
    <row r="379" spans="1:13" s="10" customFormat="1" ht="15.75">
      <c r="A379" s="40"/>
      <c r="B379" s="32"/>
      <c r="C379" s="126" t="s">
        <v>647</v>
      </c>
      <c r="D379" s="276" t="s">
        <v>98</v>
      </c>
      <c r="E379" s="58"/>
      <c r="F379" s="295">
        <v>1000000</v>
      </c>
      <c r="G379" s="137"/>
      <c r="H379" s="276" t="s">
        <v>17</v>
      </c>
      <c r="I379" s="129" t="s">
        <v>1021</v>
      </c>
      <c r="J379" s="129" t="s">
        <v>1089</v>
      </c>
      <c r="K379" s="85"/>
      <c r="M379" s="252"/>
    </row>
    <row r="380" spans="1:13" s="10" customFormat="1" ht="30">
      <c r="A380" s="40"/>
      <c r="B380" s="32"/>
      <c r="C380" s="126" t="s">
        <v>652</v>
      </c>
      <c r="D380" s="276" t="s">
        <v>98</v>
      </c>
      <c r="E380" s="58"/>
      <c r="F380" s="295">
        <v>1005000</v>
      </c>
      <c r="G380" s="137"/>
      <c r="H380" s="276" t="s">
        <v>17</v>
      </c>
      <c r="I380" s="129" t="s">
        <v>1021</v>
      </c>
      <c r="J380" s="129" t="s">
        <v>1089</v>
      </c>
      <c r="K380" s="85"/>
      <c r="M380" s="252"/>
    </row>
    <row r="381" spans="1:13" s="10" customFormat="1" ht="30">
      <c r="A381" s="40"/>
      <c r="B381" s="32"/>
      <c r="C381" s="126" t="s">
        <v>653</v>
      </c>
      <c r="D381" s="276" t="s">
        <v>98</v>
      </c>
      <c r="E381" s="58"/>
      <c r="F381" s="295">
        <v>1288000</v>
      </c>
      <c r="G381" s="137"/>
      <c r="H381" s="276" t="s">
        <v>17</v>
      </c>
      <c r="I381" s="129" t="s">
        <v>1021</v>
      </c>
      <c r="J381" s="129" t="s">
        <v>1089</v>
      </c>
      <c r="K381" s="85"/>
      <c r="M381" s="252"/>
    </row>
    <row r="382" spans="1:13" s="10" customFormat="1" ht="15.75">
      <c r="A382" s="40"/>
      <c r="B382" s="32"/>
      <c r="C382" s="126" t="s">
        <v>654</v>
      </c>
      <c r="D382" s="276" t="s">
        <v>98</v>
      </c>
      <c r="E382" s="58"/>
      <c r="F382" s="295">
        <v>2700000</v>
      </c>
      <c r="G382" s="137"/>
      <c r="H382" s="276" t="s">
        <v>17</v>
      </c>
      <c r="I382" s="129" t="s">
        <v>1021</v>
      </c>
      <c r="J382" s="129" t="s">
        <v>1089</v>
      </c>
      <c r="K382" s="85"/>
      <c r="M382" s="252"/>
    </row>
    <row r="383" spans="1:13" s="10" customFormat="1" ht="15.75">
      <c r="A383" s="40"/>
      <c r="B383" s="32"/>
      <c r="C383" s="126" t="s">
        <v>655</v>
      </c>
      <c r="D383" s="276" t="s">
        <v>98</v>
      </c>
      <c r="E383" s="58"/>
      <c r="F383" s="295">
        <v>4410000</v>
      </c>
      <c r="G383" s="137"/>
      <c r="H383" s="276" t="s">
        <v>17</v>
      </c>
      <c r="I383" s="129" t="s">
        <v>1021</v>
      </c>
      <c r="J383" s="129" t="s">
        <v>1089</v>
      </c>
      <c r="K383" s="85"/>
      <c r="M383" s="252"/>
    </row>
    <row r="384" spans="1:13" s="10" customFormat="1" ht="30">
      <c r="A384" s="40"/>
      <c r="B384" s="32"/>
      <c r="C384" s="126" t="s">
        <v>656</v>
      </c>
      <c r="D384" s="276" t="s">
        <v>98</v>
      </c>
      <c r="E384" s="58"/>
      <c r="F384" s="295">
        <v>9162382</v>
      </c>
      <c r="G384" s="137"/>
      <c r="H384" s="276" t="s">
        <v>17</v>
      </c>
      <c r="I384" s="129" t="s">
        <v>1021</v>
      </c>
      <c r="J384" s="129" t="s">
        <v>1089</v>
      </c>
      <c r="K384" s="85"/>
      <c r="M384" s="252"/>
    </row>
    <row r="385" spans="1:13" s="10" customFormat="1" ht="15.75">
      <c r="A385" s="40"/>
      <c r="B385" s="32"/>
      <c r="C385" s="126" t="s">
        <v>630</v>
      </c>
      <c r="D385" s="276" t="s">
        <v>98</v>
      </c>
      <c r="E385" s="58"/>
      <c r="F385" s="295">
        <v>500000</v>
      </c>
      <c r="G385" s="137"/>
      <c r="H385" s="276" t="s">
        <v>17</v>
      </c>
      <c r="I385" s="129" t="s">
        <v>1021</v>
      </c>
      <c r="J385" s="129" t="s">
        <v>1089</v>
      </c>
      <c r="K385" s="85"/>
      <c r="M385" s="252"/>
    </row>
    <row r="386" spans="1:13" s="10" customFormat="1" ht="30">
      <c r="A386" s="40"/>
      <c r="B386" s="32"/>
      <c r="C386" s="126" t="s">
        <v>657</v>
      </c>
      <c r="D386" s="276" t="s">
        <v>133</v>
      </c>
      <c r="E386" s="58"/>
      <c r="F386" s="295">
        <v>3313333.33</v>
      </c>
      <c r="G386" s="137"/>
      <c r="H386" s="276" t="s">
        <v>17</v>
      </c>
      <c r="I386" s="129" t="s">
        <v>1021</v>
      </c>
      <c r="J386" s="129" t="s">
        <v>1089</v>
      </c>
      <c r="K386" s="85"/>
      <c r="M386" s="252"/>
    </row>
    <row r="387" spans="1:13" s="10" customFormat="1" ht="15.75">
      <c r="A387" s="40"/>
      <c r="B387" s="32"/>
      <c r="C387" s="126" t="s">
        <v>630</v>
      </c>
      <c r="D387" s="276" t="s">
        <v>47</v>
      </c>
      <c r="E387" s="58"/>
      <c r="F387" s="295">
        <v>500000</v>
      </c>
      <c r="G387" s="137"/>
      <c r="H387" s="276" t="s">
        <v>17</v>
      </c>
      <c r="I387" s="129" t="s">
        <v>1022</v>
      </c>
      <c r="J387" s="129" t="s">
        <v>1022</v>
      </c>
      <c r="K387" s="85"/>
      <c r="M387" s="252"/>
    </row>
    <row r="388" spans="1:13" s="10" customFormat="1" ht="15.75">
      <c r="A388" s="115"/>
      <c r="B388" s="340"/>
      <c r="C388" s="126" t="s">
        <v>658</v>
      </c>
      <c r="D388" s="265" t="s">
        <v>19</v>
      </c>
      <c r="E388" s="55"/>
      <c r="F388" s="295"/>
      <c r="G388" s="93"/>
      <c r="H388" s="265" t="s">
        <v>17</v>
      </c>
      <c r="I388" s="129" t="s">
        <v>405</v>
      </c>
      <c r="J388" s="129" t="s">
        <v>1090</v>
      </c>
      <c r="K388" s="82"/>
      <c r="M388" s="252"/>
    </row>
    <row r="389" spans="1:13" s="10" customFormat="1" ht="30">
      <c r="A389" s="40"/>
      <c r="B389" s="32"/>
      <c r="C389" s="352" t="s">
        <v>659</v>
      </c>
      <c r="D389" s="273" t="s">
        <v>47</v>
      </c>
      <c r="E389" s="165"/>
      <c r="F389" s="353">
        <v>2014651</v>
      </c>
      <c r="G389" s="142"/>
      <c r="H389" s="273" t="s">
        <v>17</v>
      </c>
      <c r="I389" s="133" t="s">
        <v>405</v>
      </c>
      <c r="J389" s="133" t="s">
        <v>1090</v>
      </c>
      <c r="K389" s="166"/>
      <c r="M389" s="252"/>
    </row>
    <row r="390" spans="1:13" s="10" customFormat="1" ht="15.75">
      <c r="A390" s="40"/>
      <c r="B390" s="32"/>
      <c r="C390" s="126" t="s">
        <v>660</v>
      </c>
      <c r="D390" s="276" t="s">
        <v>19</v>
      </c>
      <c r="E390" s="58"/>
      <c r="F390" s="295"/>
      <c r="G390" s="137"/>
      <c r="H390" s="276" t="s">
        <v>17</v>
      </c>
      <c r="I390" s="129" t="s">
        <v>405</v>
      </c>
      <c r="J390" s="129" t="s">
        <v>1090</v>
      </c>
      <c r="K390" s="85"/>
      <c r="M390" s="252"/>
    </row>
    <row r="391" spans="1:13" s="10" customFormat="1" ht="15.75">
      <c r="A391" s="40"/>
      <c r="B391" s="32"/>
      <c r="C391" s="126" t="s">
        <v>648</v>
      </c>
      <c r="D391" s="276" t="s">
        <v>47</v>
      </c>
      <c r="E391" s="58"/>
      <c r="F391" s="295">
        <v>1151875</v>
      </c>
      <c r="G391" s="137"/>
      <c r="H391" s="276" t="s">
        <v>17</v>
      </c>
      <c r="I391" s="129" t="s">
        <v>405</v>
      </c>
      <c r="J391" s="129" t="s">
        <v>1090</v>
      </c>
      <c r="K391" s="85"/>
      <c r="M391" s="252"/>
    </row>
    <row r="392" spans="1:13" s="10" customFormat="1" ht="15.75">
      <c r="A392" s="40"/>
      <c r="B392" s="32"/>
      <c r="C392" s="126" t="s">
        <v>661</v>
      </c>
      <c r="D392" s="276" t="s">
        <v>19</v>
      </c>
      <c r="E392" s="58"/>
      <c r="F392" s="295">
        <v>696000</v>
      </c>
      <c r="G392" s="137"/>
      <c r="H392" s="276" t="s">
        <v>17</v>
      </c>
      <c r="I392" s="129" t="s">
        <v>405</v>
      </c>
      <c r="J392" s="129" t="s">
        <v>1090</v>
      </c>
      <c r="K392" s="85"/>
      <c r="M392" s="252"/>
    </row>
    <row r="393" spans="1:13" s="10" customFormat="1" ht="15.75">
      <c r="A393" s="40"/>
      <c r="B393" s="32"/>
      <c r="C393" s="126" t="s">
        <v>662</v>
      </c>
      <c r="D393" s="276" t="s">
        <v>47</v>
      </c>
      <c r="E393" s="58"/>
      <c r="F393" s="295">
        <v>1000000</v>
      </c>
      <c r="G393" s="137"/>
      <c r="H393" s="276" t="s">
        <v>17</v>
      </c>
      <c r="I393" s="129" t="s">
        <v>405</v>
      </c>
      <c r="J393" s="129" t="s">
        <v>1090</v>
      </c>
      <c r="K393" s="85"/>
      <c r="M393" s="252"/>
    </row>
    <row r="394" spans="1:13" s="10" customFormat="1" ht="15.75">
      <c r="A394" s="40"/>
      <c r="B394" s="32"/>
      <c r="C394" s="126" t="s">
        <v>663</v>
      </c>
      <c r="D394" s="265" t="s">
        <v>47</v>
      </c>
      <c r="E394" s="55"/>
      <c r="F394" s="295">
        <v>500000</v>
      </c>
      <c r="G394" s="93"/>
      <c r="H394" s="265" t="s">
        <v>17</v>
      </c>
      <c r="I394" s="129" t="s">
        <v>405</v>
      </c>
      <c r="J394" s="129" t="s">
        <v>1090</v>
      </c>
      <c r="K394" s="82"/>
      <c r="M394" s="252"/>
    </row>
    <row r="395" spans="1:13" s="10" customFormat="1" ht="15.75">
      <c r="A395" s="40"/>
      <c r="B395" s="118"/>
      <c r="C395" s="352" t="s">
        <v>630</v>
      </c>
      <c r="D395" s="273" t="s">
        <v>47</v>
      </c>
      <c r="E395" s="165"/>
      <c r="F395" s="353">
        <v>500000</v>
      </c>
      <c r="G395" s="142"/>
      <c r="H395" s="273" t="s">
        <v>17</v>
      </c>
      <c r="I395" s="133" t="s">
        <v>405</v>
      </c>
      <c r="J395" s="133" t="s">
        <v>1090</v>
      </c>
      <c r="K395" s="166"/>
      <c r="M395" s="252"/>
    </row>
    <row r="396" spans="1:13" s="10" customFormat="1" ht="15.75">
      <c r="A396" s="40"/>
      <c r="B396" s="32"/>
      <c r="C396" s="126" t="s">
        <v>664</v>
      </c>
      <c r="D396" s="276" t="s">
        <v>19</v>
      </c>
      <c r="E396" s="58"/>
      <c r="F396" s="295">
        <v>9695000</v>
      </c>
      <c r="G396" s="137"/>
      <c r="H396" s="276" t="s">
        <v>17</v>
      </c>
      <c r="I396" s="129" t="s">
        <v>405</v>
      </c>
      <c r="J396" s="129" t="s">
        <v>1090</v>
      </c>
      <c r="K396" s="85"/>
      <c r="M396" s="252"/>
    </row>
    <row r="397" spans="1:13" s="10" customFormat="1" ht="30">
      <c r="A397" s="40"/>
      <c r="B397" s="32"/>
      <c r="C397" s="126" t="s">
        <v>665</v>
      </c>
      <c r="D397" s="276" t="s">
        <v>19</v>
      </c>
      <c r="E397" s="58"/>
      <c r="F397" s="295">
        <v>7910000</v>
      </c>
      <c r="G397" s="137"/>
      <c r="H397" s="276" t="s">
        <v>17</v>
      </c>
      <c r="I397" s="129" t="s">
        <v>405</v>
      </c>
      <c r="J397" s="129" t="s">
        <v>1090</v>
      </c>
      <c r="K397" s="85"/>
      <c r="M397" s="252"/>
    </row>
    <row r="398" spans="1:13" s="10" customFormat="1" ht="30">
      <c r="A398" s="40"/>
      <c r="B398" s="32"/>
      <c r="C398" s="126" t="s">
        <v>666</v>
      </c>
      <c r="D398" s="276" t="s">
        <v>19</v>
      </c>
      <c r="E398" s="58"/>
      <c r="F398" s="295">
        <v>3500000</v>
      </c>
      <c r="G398" s="137"/>
      <c r="H398" s="276" t="s">
        <v>17</v>
      </c>
      <c r="I398" s="129" t="s">
        <v>405</v>
      </c>
      <c r="J398" s="129" t="s">
        <v>1090</v>
      </c>
      <c r="K398" s="85"/>
      <c r="M398" s="252"/>
    </row>
    <row r="399" spans="1:13" s="10" customFormat="1" ht="30">
      <c r="A399" s="40"/>
      <c r="B399" s="32"/>
      <c r="C399" s="126" t="s">
        <v>667</v>
      </c>
      <c r="D399" s="276" t="s">
        <v>19</v>
      </c>
      <c r="E399" s="58"/>
      <c r="F399" s="295">
        <v>3500000</v>
      </c>
      <c r="G399" s="137"/>
      <c r="H399" s="276" t="s">
        <v>17</v>
      </c>
      <c r="I399" s="129" t="s">
        <v>405</v>
      </c>
      <c r="J399" s="129" t="s">
        <v>1090</v>
      </c>
      <c r="K399" s="85"/>
      <c r="M399" s="252"/>
    </row>
    <row r="400" spans="1:13" s="10" customFormat="1" ht="30">
      <c r="A400" s="40"/>
      <c r="B400" s="32"/>
      <c r="C400" s="126" t="s">
        <v>668</v>
      </c>
      <c r="D400" s="276" t="s">
        <v>19</v>
      </c>
      <c r="E400" s="58"/>
      <c r="F400" s="295">
        <v>3500000</v>
      </c>
      <c r="G400" s="137"/>
      <c r="H400" s="276" t="s">
        <v>17</v>
      </c>
      <c r="I400" s="129" t="s">
        <v>405</v>
      </c>
      <c r="J400" s="129" t="s">
        <v>1090</v>
      </c>
      <c r="K400" s="85"/>
      <c r="M400" s="252"/>
    </row>
    <row r="401" spans="1:13" s="10" customFormat="1" ht="30">
      <c r="A401" s="40"/>
      <c r="B401" s="32"/>
      <c r="C401" s="126" t="s">
        <v>669</v>
      </c>
      <c r="D401" s="276" t="s">
        <v>19</v>
      </c>
      <c r="E401" s="58"/>
      <c r="F401" s="295">
        <v>3500000</v>
      </c>
      <c r="G401" s="137"/>
      <c r="H401" s="276" t="s">
        <v>17</v>
      </c>
      <c r="I401" s="129" t="s">
        <v>405</v>
      </c>
      <c r="J401" s="129" t="s">
        <v>1090</v>
      </c>
      <c r="K401" s="85"/>
      <c r="M401" s="252"/>
    </row>
    <row r="402" spans="1:13" s="10" customFormat="1" ht="30">
      <c r="A402" s="40"/>
      <c r="B402" s="32"/>
      <c r="C402" s="126" t="s">
        <v>670</v>
      </c>
      <c r="D402" s="276" t="s">
        <v>19</v>
      </c>
      <c r="E402" s="58"/>
      <c r="F402" s="295">
        <v>22000000</v>
      </c>
      <c r="G402" s="137"/>
      <c r="H402" s="276" t="s">
        <v>17</v>
      </c>
      <c r="I402" s="129" t="s">
        <v>405</v>
      </c>
      <c r="J402" s="129" t="s">
        <v>1090</v>
      </c>
      <c r="K402" s="85"/>
      <c r="M402" s="252"/>
    </row>
    <row r="403" spans="1:13" s="10" customFormat="1" ht="15.75">
      <c r="A403" s="40"/>
      <c r="B403" s="32"/>
      <c r="C403" s="126" t="s">
        <v>671</v>
      </c>
      <c r="D403" s="276" t="s">
        <v>19</v>
      </c>
      <c r="E403" s="58"/>
      <c r="F403" s="295">
        <v>3000000</v>
      </c>
      <c r="G403" s="137"/>
      <c r="H403" s="276" t="s">
        <v>17</v>
      </c>
      <c r="I403" s="129" t="s">
        <v>405</v>
      </c>
      <c r="J403" s="129" t="s">
        <v>1090</v>
      </c>
      <c r="K403" s="85"/>
      <c r="M403" s="252"/>
    </row>
    <row r="404" spans="1:13" s="10" customFormat="1" ht="30">
      <c r="A404" s="40"/>
      <c r="B404" s="32"/>
      <c r="C404" s="126" t="s">
        <v>672</v>
      </c>
      <c r="D404" s="276" t="s">
        <v>19</v>
      </c>
      <c r="E404" s="58"/>
      <c r="F404" s="295">
        <v>7500000</v>
      </c>
      <c r="G404" s="137"/>
      <c r="H404" s="276" t="s">
        <v>17</v>
      </c>
      <c r="I404" s="129" t="s">
        <v>405</v>
      </c>
      <c r="J404" s="129" t="s">
        <v>1090</v>
      </c>
      <c r="K404" s="85"/>
      <c r="M404" s="252"/>
    </row>
    <row r="405" spans="1:13" s="10" customFormat="1" ht="15.75">
      <c r="A405" s="40"/>
      <c r="B405" s="32"/>
      <c r="C405" s="126" t="s">
        <v>673</v>
      </c>
      <c r="D405" s="276" t="s">
        <v>19</v>
      </c>
      <c r="E405" s="58"/>
      <c r="F405" s="295">
        <v>25456000</v>
      </c>
      <c r="G405" s="137"/>
      <c r="H405" s="276" t="s">
        <v>17</v>
      </c>
      <c r="I405" s="129" t="s">
        <v>405</v>
      </c>
      <c r="J405" s="129" t="s">
        <v>1090</v>
      </c>
      <c r="K405" s="85"/>
      <c r="M405" s="252"/>
    </row>
    <row r="406" spans="1:13" s="10" customFormat="1" ht="30">
      <c r="A406" s="40"/>
      <c r="B406" s="32"/>
      <c r="C406" s="126" t="s">
        <v>674</v>
      </c>
      <c r="D406" s="276" t="s">
        <v>19</v>
      </c>
      <c r="E406" s="58"/>
      <c r="F406" s="295">
        <v>128586</v>
      </c>
      <c r="G406" s="137"/>
      <c r="H406" s="276" t="s">
        <v>17</v>
      </c>
      <c r="I406" s="129" t="s">
        <v>405</v>
      </c>
      <c r="J406" s="129" t="s">
        <v>1090</v>
      </c>
      <c r="K406" s="85"/>
      <c r="M406" s="252"/>
    </row>
    <row r="407" spans="1:13" s="10" customFormat="1" ht="15.75">
      <c r="A407" s="40"/>
      <c r="B407" s="32"/>
      <c r="C407" s="126" t="s">
        <v>647</v>
      </c>
      <c r="D407" s="276" t="s">
        <v>47</v>
      </c>
      <c r="E407" s="58"/>
      <c r="F407" s="295">
        <v>1000000</v>
      </c>
      <c r="G407" s="137"/>
      <c r="H407" s="276" t="s">
        <v>17</v>
      </c>
      <c r="I407" s="129" t="s">
        <v>33</v>
      </c>
      <c r="J407" s="129" t="s">
        <v>1091</v>
      </c>
      <c r="K407" s="85"/>
      <c r="M407" s="252"/>
    </row>
    <row r="408" spans="1:13" s="10" customFormat="1" ht="15.75">
      <c r="A408" s="40"/>
      <c r="B408" s="32"/>
      <c r="C408" s="126" t="s">
        <v>675</v>
      </c>
      <c r="D408" s="276" t="s">
        <v>47</v>
      </c>
      <c r="E408" s="58"/>
      <c r="F408" s="295">
        <v>500000</v>
      </c>
      <c r="G408" s="137"/>
      <c r="H408" s="276" t="s">
        <v>17</v>
      </c>
      <c r="I408" s="129" t="s">
        <v>33</v>
      </c>
      <c r="J408" s="129" t="s">
        <v>1091</v>
      </c>
      <c r="K408" s="85"/>
      <c r="M408" s="252"/>
    </row>
    <row r="409" spans="1:13" s="10" customFormat="1" ht="30">
      <c r="A409" s="40"/>
      <c r="B409" s="32"/>
      <c r="C409" s="126" t="s">
        <v>676</v>
      </c>
      <c r="D409" s="276" t="s">
        <v>47</v>
      </c>
      <c r="E409" s="58"/>
      <c r="F409" s="295">
        <v>2100000</v>
      </c>
      <c r="G409" s="137"/>
      <c r="H409" s="276" t="s">
        <v>17</v>
      </c>
      <c r="I409" s="129" t="s">
        <v>33</v>
      </c>
      <c r="J409" s="129" t="s">
        <v>1091</v>
      </c>
      <c r="K409" s="85"/>
      <c r="M409" s="252"/>
    </row>
    <row r="410" spans="1:13" s="10" customFormat="1" ht="15.75">
      <c r="A410" s="40"/>
      <c r="B410" s="32"/>
      <c r="C410" s="126" t="s">
        <v>648</v>
      </c>
      <c r="D410" s="276" t="s">
        <v>47</v>
      </c>
      <c r="E410" s="58"/>
      <c r="F410" s="295">
        <v>600000</v>
      </c>
      <c r="G410" s="137"/>
      <c r="H410" s="276" t="s">
        <v>17</v>
      </c>
      <c r="I410" s="129" t="s">
        <v>33</v>
      </c>
      <c r="J410" s="129" t="s">
        <v>1091</v>
      </c>
      <c r="K410" s="85"/>
      <c r="M410" s="252"/>
    </row>
    <row r="411" spans="1:13" s="10" customFormat="1" ht="15.75">
      <c r="A411" s="40"/>
      <c r="B411" s="32"/>
      <c r="C411" s="126" t="s">
        <v>630</v>
      </c>
      <c r="D411" s="276" t="s">
        <v>47</v>
      </c>
      <c r="E411" s="58"/>
      <c r="F411" s="295">
        <v>500000</v>
      </c>
      <c r="G411" s="137"/>
      <c r="H411" s="276" t="s">
        <v>17</v>
      </c>
      <c r="I411" s="129" t="s">
        <v>33</v>
      </c>
      <c r="J411" s="129" t="s">
        <v>1091</v>
      </c>
      <c r="K411" s="85"/>
      <c r="M411" s="252"/>
    </row>
    <row r="412" spans="1:13" s="10" customFormat="1" ht="15.75">
      <c r="A412" s="40"/>
      <c r="B412" s="32"/>
      <c r="C412" s="126" t="s">
        <v>677</v>
      </c>
      <c r="D412" s="276" t="s">
        <v>47</v>
      </c>
      <c r="E412" s="58"/>
      <c r="F412" s="295">
        <v>2253826</v>
      </c>
      <c r="G412" s="137"/>
      <c r="H412" s="276" t="s">
        <v>17</v>
      </c>
      <c r="I412" s="129" t="s">
        <v>1023</v>
      </c>
      <c r="J412" s="129" t="s">
        <v>1092</v>
      </c>
      <c r="K412" s="85"/>
      <c r="M412" s="252"/>
    </row>
    <row r="413" spans="1:13" s="10" customFormat="1" ht="15.75">
      <c r="A413" s="40"/>
      <c r="B413" s="32"/>
      <c r="C413" s="126" t="s">
        <v>678</v>
      </c>
      <c r="D413" s="276" t="s">
        <v>47</v>
      </c>
      <c r="E413" s="58"/>
      <c r="F413" s="295">
        <v>3000000</v>
      </c>
      <c r="G413" s="137"/>
      <c r="H413" s="276" t="s">
        <v>17</v>
      </c>
      <c r="I413" s="129" t="s">
        <v>1023</v>
      </c>
      <c r="J413" s="129" t="s">
        <v>1092</v>
      </c>
      <c r="K413" s="85"/>
      <c r="M413" s="252"/>
    </row>
    <row r="414" spans="1:13" s="10" customFormat="1" ht="30">
      <c r="A414" s="40"/>
      <c r="B414" s="32"/>
      <c r="C414" s="126" t="s">
        <v>679</v>
      </c>
      <c r="D414" s="276" t="s">
        <v>47</v>
      </c>
      <c r="E414" s="58"/>
      <c r="F414" s="295">
        <v>486870</v>
      </c>
      <c r="G414" s="137"/>
      <c r="H414" s="276" t="s">
        <v>17</v>
      </c>
      <c r="I414" s="129" t="s">
        <v>1023</v>
      </c>
      <c r="J414" s="129" t="s">
        <v>1092</v>
      </c>
      <c r="K414" s="85"/>
      <c r="M414" s="252"/>
    </row>
    <row r="415" spans="1:13" s="10" customFormat="1" ht="15.75">
      <c r="A415" s="40"/>
      <c r="B415" s="32"/>
      <c r="C415" s="126" t="s">
        <v>680</v>
      </c>
      <c r="D415" s="276" t="s">
        <v>47</v>
      </c>
      <c r="E415" s="58"/>
      <c r="F415" s="295">
        <v>1000000</v>
      </c>
      <c r="G415" s="137"/>
      <c r="H415" s="276" t="s">
        <v>17</v>
      </c>
      <c r="I415" s="129" t="s">
        <v>1023</v>
      </c>
      <c r="J415" s="129" t="s">
        <v>1092</v>
      </c>
      <c r="K415" s="85"/>
      <c r="M415" s="252"/>
    </row>
    <row r="416" spans="1:13" s="10" customFormat="1" ht="15.75">
      <c r="A416" s="40"/>
      <c r="B416" s="32"/>
      <c r="C416" s="126" t="s">
        <v>651</v>
      </c>
      <c r="D416" s="276" t="s">
        <v>47</v>
      </c>
      <c r="E416" s="58"/>
      <c r="F416" s="295">
        <v>5012500</v>
      </c>
      <c r="G416" s="137"/>
      <c r="H416" s="276" t="s">
        <v>17</v>
      </c>
      <c r="I416" s="129" t="s">
        <v>1023</v>
      </c>
      <c r="J416" s="129" t="s">
        <v>1092</v>
      </c>
      <c r="K416" s="85"/>
      <c r="M416" s="252"/>
    </row>
    <row r="417" spans="1:13" s="10" customFormat="1" ht="15.75">
      <c r="A417" s="40"/>
      <c r="B417" s="32"/>
      <c r="C417" s="126" t="s">
        <v>630</v>
      </c>
      <c r="D417" s="276" t="s">
        <v>47</v>
      </c>
      <c r="E417" s="58"/>
      <c r="F417" s="295">
        <v>500000</v>
      </c>
      <c r="G417" s="137"/>
      <c r="H417" s="276" t="s">
        <v>17</v>
      </c>
      <c r="I417" s="129" t="s">
        <v>1023</v>
      </c>
      <c r="J417" s="129" t="s">
        <v>1092</v>
      </c>
      <c r="K417" s="85"/>
      <c r="M417" s="252"/>
    </row>
    <row r="418" spans="1:13" s="10" customFormat="1" ht="30">
      <c r="A418" s="40"/>
      <c r="B418" s="32"/>
      <c r="C418" s="126" t="s">
        <v>666</v>
      </c>
      <c r="D418" s="276" t="s">
        <v>19</v>
      </c>
      <c r="E418" s="58"/>
      <c r="F418" s="295">
        <v>3500000</v>
      </c>
      <c r="G418" s="137"/>
      <c r="H418" s="276" t="s">
        <v>17</v>
      </c>
      <c r="I418" s="129" t="s">
        <v>1023</v>
      </c>
      <c r="J418" s="129" t="s">
        <v>1092</v>
      </c>
      <c r="K418" s="85"/>
      <c r="M418" s="252"/>
    </row>
    <row r="419" spans="1:13" s="10" customFormat="1" ht="30">
      <c r="A419" s="40"/>
      <c r="B419" s="32"/>
      <c r="C419" s="126" t="s">
        <v>667</v>
      </c>
      <c r="D419" s="276" t="s">
        <v>19</v>
      </c>
      <c r="E419" s="58"/>
      <c r="F419" s="295">
        <v>3500000</v>
      </c>
      <c r="G419" s="137"/>
      <c r="H419" s="276" t="s">
        <v>17</v>
      </c>
      <c r="I419" s="129" t="s">
        <v>1023</v>
      </c>
      <c r="J419" s="129" t="s">
        <v>1092</v>
      </c>
      <c r="K419" s="85"/>
      <c r="M419" s="252"/>
    </row>
    <row r="420" spans="1:13" s="10" customFormat="1" ht="30">
      <c r="A420" s="40"/>
      <c r="B420" s="32"/>
      <c r="C420" s="126" t="s">
        <v>668</v>
      </c>
      <c r="D420" s="276" t="s">
        <v>19</v>
      </c>
      <c r="E420" s="58"/>
      <c r="F420" s="295">
        <v>3500000</v>
      </c>
      <c r="G420" s="137"/>
      <c r="H420" s="276" t="s">
        <v>17</v>
      </c>
      <c r="I420" s="129" t="s">
        <v>1023</v>
      </c>
      <c r="J420" s="129" t="s">
        <v>1092</v>
      </c>
      <c r="K420" s="85"/>
      <c r="M420" s="252"/>
    </row>
    <row r="421" spans="1:13" s="10" customFormat="1" ht="30">
      <c r="A421" s="40"/>
      <c r="B421" s="32"/>
      <c r="C421" s="126" t="s">
        <v>669</v>
      </c>
      <c r="D421" s="276" t="s">
        <v>19</v>
      </c>
      <c r="E421" s="58"/>
      <c r="F421" s="295">
        <v>3500000</v>
      </c>
      <c r="G421" s="137"/>
      <c r="H421" s="276" t="s">
        <v>17</v>
      </c>
      <c r="I421" s="129" t="s">
        <v>1023</v>
      </c>
      <c r="J421" s="129" t="s">
        <v>1092</v>
      </c>
      <c r="K421" s="85"/>
      <c r="M421" s="252"/>
    </row>
    <row r="422" spans="1:13" s="10" customFormat="1" ht="15.75">
      <c r="A422" s="40"/>
      <c r="B422" s="32"/>
      <c r="C422" s="126" t="s">
        <v>681</v>
      </c>
      <c r="D422" s="276" t="s">
        <v>19</v>
      </c>
      <c r="E422" s="58"/>
      <c r="F422" s="295">
        <v>3344000</v>
      </c>
      <c r="G422" s="137"/>
      <c r="H422" s="276" t="s">
        <v>17</v>
      </c>
      <c r="I422" s="129" t="s">
        <v>1023</v>
      </c>
      <c r="J422" s="129" t="s">
        <v>1092</v>
      </c>
      <c r="K422" s="85"/>
      <c r="M422" s="252"/>
    </row>
    <row r="423" spans="1:13" s="10" customFormat="1" ht="30">
      <c r="A423" s="40"/>
      <c r="B423" s="32"/>
      <c r="C423" s="126" t="s">
        <v>682</v>
      </c>
      <c r="D423" s="276" t="s">
        <v>19</v>
      </c>
      <c r="E423" s="58"/>
      <c r="F423" s="295">
        <v>840000</v>
      </c>
      <c r="G423" s="137"/>
      <c r="H423" s="276" t="s">
        <v>17</v>
      </c>
      <c r="I423" s="129" t="s">
        <v>1023</v>
      </c>
      <c r="J423" s="129" t="s">
        <v>1092</v>
      </c>
      <c r="K423" s="85"/>
      <c r="M423" s="252"/>
    </row>
    <row r="424" spans="1:13" s="10" customFormat="1" ht="30">
      <c r="A424" s="115"/>
      <c r="B424" s="340"/>
      <c r="C424" s="126" t="s">
        <v>683</v>
      </c>
      <c r="D424" s="265" t="s">
        <v>19</v>
      </c>
      <c r="E424" s="55"/>
      <c r="F424" s="295">
        <v>100000</v>
      </c>
      <c r="G424" s="93"/>
      <c r="H424" s="265" t="s">
        <v>17</v>
      </c>
      <c r="I424" s="129" t="s">
        <v>1023</v>
      </c>
      <c r="J424" s="129" t="s">
        <v>1092</v>
      </c>
      <c r="K424" s="82"/>
      <c r="M424" s="252"/>
    </row>
    <row r="425" spans="1:13" s="10" customFormat="1" ht="15.75">
      <c r="A425" s="40"/>
      <c r="B425" s="32"/>
      <c r="C425" s="352" t="s">
        <v>684</v>
      </c>
      <c r="D425" s="273" t="s">
        <v>19</v>
      </c>
      <c r="E425" s="165"/>
      <c r="F425" s="353">
        <v>35000000</v>
      </c>
      <c r="G425" s="142"/>
      <c r="H425" s="273" t="s">
        <v>17</v>
      </c>
      <c r="I425" s="133" t="s">
        <v>1023</v>
      </c>
      <c r="J425" s="133" t="s">
        <v>1092</v>
      </c>
      <c r="K425" s="166"/>
      <c r="M425" s="252"/>
    </row>
    <row r="426" spans="1:13" s="10" customFormat="1" ht="30">
      <c r="A426" s="40"/>
      <c r="B426" s="32"/>
      <c r="C426" s="126" t="s">
        <v>685</v>
      </c>
      <c r="D426" s="276" t="s">
        <v>19</v>
      </c>
      <c r="E426" s="58"/>
      <c r="F426" s="295">
        <v>650000</v>
      </c>
      <c r="G426" s="137"/>
      <c r="H426" s="276" t="s">
        <v>17</v>
      </c>
      <c r="I426" s="129" t="s">
        <v>1023</v>
      </c>
      <c r="J426" s="129" t="s">
        <v>1092</v>
      </c>
      <c r="K426" s="85"/>
      <c r="M426" s="252"/>
    </row>
    <row r="427" spans="1:13" s="10" customFormat="1" ht="30">
      <c r="A427" s="40"/>
      <c r="B427" s="118"/>
      <c r="C427" s="126" t="s">
        <v>686</v>
      </c>
      <c r="D427" s="265" t="s">
        <v>19</v>
      </c>
      <c r="E427" s="55"/>
      <c r="F427" s="295">
        <v>1512000</v>
      </c>
      <c r="G427" s="93"/>
      <c r="H427" s="265" t="s">
        <v>17</v>
      </c>
      <c r="I427" s="129" t="s">
        <v>1023</v>
      </c>
      <c r="J427" s="129" t="s">
        <v>1092</v>
      </c>
      <c r="K427" s="82"/>
      <c r="M427" s="252"/>
    </row>
    <row r="428" spans="1:13" s="10" customFormat="1" ht="15.75">
      <c r="A428" s="40"/>
      <c r="B428" s="32"/>
      <c r="C428" s="352" t="s">
        <v>687</v>
      </c>
      <c r="D428" s="273" t="s">
        <v>19</v>
      </c>
      <c r="E428" s="165"/>
      <c r="F428" s="353"/>
      <c r="G428" s="142"/>
      <c r="H428" s="273" t="s">
        <v>17</v>
      </c>
      <c r="I428" s="133" t="s">
        <v>1024</v>
      </c>
      <c r="J428" s="133" t="s">
        <v>1092</v>
      </c>
      <c r="K428" s="166"/>
      <c r="M428" s="252"/>
    </row>
    <row r="429" spans="1:13" s="10" customFormat="1" ht="15.75">
      <c r="A429" s="40"/>
      <c r="B429" s="32"/>
      <c r="C429" s="126" t="s">
        <v>648</v>
      </c>
      <c r="D429" s="276" t="s">
        <v>98</v>
      </c>
      <c r="E429" s="58"/>
      <c r="F429" s="295">
        <v>1151875</v>
      </c>
      <c r="G429" s="137"/>
      <c r="H429" s="276" t="s">
        <v>17</v>
      </c>
      <c r="I429" s="129" t="s">
        <v>1025</v>
      </c>
      <c r="J429" s="129" t="s">
        <v>1093</v>
      </c>
      <c r="K429" s="85"/>
      <c r="M429" s="252"/>
    </row>
    <row r="430" spans="1:13" s="10" customFormat="1" ht="15.75">
      <c r="A430" s="40"/>
      <c r="B430" s="32"/>
      <c r="C430" s="126" t="s">
        <v>630</v>
      </c>
      <c r="D430" s="276" t="s">
        <v>98</v>
      </c>
      <c r="E430" s="58"/>
      <c r="F430" s="295">
        <v>500000</v>
      </c>
      <c r="G430" s="137"/>
      <c r="H430" s="276" t="s">
        <v>17</v>
      </c>
      <c r="I430" s="129" t="s">
        <v>1026</v>
      </c>
      <c r="J430" s="129" t="s">
        <v>1094</v>
      </c>
      <c r="K430" s="85"/>
      <c r="M430" s="252"/>
    </row>
    <row r="431" spans="1:13" s="10" customFormat="1" ht="30">
      <c r="A431" s="40"/>
      <c r="B431" s="32"/>
      <c r="C431" s="126" t="s">
        <v>688</v>
      </c>
      <c r="D431" s="276" t="s">
        <v>14</v>
      </c>
      <c r="E431" s="58"/>
      <c r="F431" s="295">
        <v>3500000</v>
      </c>
      <c r="G431" s="137"/>
      <c r="H431" s="276" t="s">
        <v>17</v>
      </c>
      <c r="I431" s="129" t="s">
        <v>1027</v>
      </c>
      <c r="J431" s="129" t="s">
        <v>1095</v>
      </c>
      <c r="K431" s="85"/>
      <c r="M431" s="252"/>
    </row>
    <row r="432" spans="1:13" s="10" customFormat="1" ht="15.75">
      <c r="A432" s="40"/>
      <c r="B432" s="32"/>
      <c r="C432" s="126" t="s">
        <v>630</v>
      </c>
      <c r="D432" s="276" t="s">
        <v>98</v>
      </c>
      <c r="E432" s="58"/>
      <c r="F432" s="295">
        <v>500000</v>
      </c>
      <c r="G432" s="137"/>
      <c r="H432" s="276" t="s">
        <v>17</v>
      </c>
      <c r="I432" s="129" t="s">
        <v>1027</v>
      </c>
      <c r="J432" s="129" t="s">
        <v>1095</v>
      </c>
      <c r="K432" s="85"/>
      <c r="M432" s="252"/>
    </row>
    <row r="433" spans="1:13" s="10" customFormat="1" ht="15.75">
      <c r="A433" s="40"/>
      <c r="B433" s="32"/>
      <c r="C433" s="126" t="s">
        <v>689</v>
      </c>
      <c r="D433" s="276" t="s">
        <v>98</v>
      </c>
      <c r="E433" s="58"/>
      <c r="F433" s="295">
        <v>4930000</v>
      </c>
      <c r="G433" s="137"/>
      <c r="H433" s="276" t="s">
        <v>17</v>
      </c>
      <c r="I433" s="129" t="s">
        <v>1028</v>
      </c>
      <c r="J433" s="129" t="s">
        <v>1096</v>
      </c>
      <c r="K433" s="85"/>
      <c r="M433" s="252"/>
    </row>
    <row r="434" spans="1:13" s="10" customFormat="1" ht="15.75">
      <c r="A434" s="40"/>
      <c r="B434" s="32"/>
      <c r="C434" s="126" t="s">
        <v>690</v>
      </c>
      <c r="D434" s="276" t="s">
        <v>19</v>
      </c>
      <c r="E434" s="58"/>
      <c r="F434" s="295">
        <v>3400000</v>
      </c>
      <c r="G434" s="137"/>
      <c r="H434" s="276" t="s">
        <v>17</v>
      </c>
      <c r="I434" s="129" t="s">
        <v>1028</v>
      </c>
      <c r="J434" s="129" t="s">
        <v>1096</v>
      </c>
      <c r="K434" s="85"/>
      <c r="M434" s="252"/>
    </row>
    <row r="435" spans="1:13" s="10" customFormat="1" ht="15.75">
      <c r="A435" s="40"/>
      <c r="B435" s="32"/>
      <c r="C435" s="126" t="s">
        <v>630</v>
      </c>
      <c r="D435" s="276" t="s">
        <v>98</v>
      </c>
      <c r="E435" s="58"/>
      <c r="F435" s="295">
        <v>500000</v>
      </c>
      <c r="G435" s="137"/>
      <c r="H435" s="276" t="s">
        <v>17</v>
      </c>
      <c r="I435" s="129" t="s">
        <v>1028</v>
      </c>
      <c r="J435" s="129" t="s">
        <v>1096</v>
      </c>
      <c r="K435" s="85"/>
      <c r="M435" s="252"/>
    </row>
    <row r="436" spans="1:13" s="10" customFormat="1" ht="15.75">
      <c r="A436" s="40"/>
      <c r="B436" s="32"/>
      <c r="C436" s="126" t="s">
        <v>691</v>
      </c>
      <c r="D436" s="276" t="s">
        <v>47</v>
      </c>
      <c r="E436" s="58"/>
      <c r="F436" s="295">
        <v>6964483</v>
      </c>
      <c r="G436" s="137"/>
      <c r="H436" s="276" t="s">
        <v>17</v>
      </c>
      <c r="I436" s="129" t="s">
        <v>1029</v>
      </c>
      <c r="J436" s="129" t="s">
        <v>1096</v>
      </c>
      <c r="K436" s="85"/>
      <c r="M436" s="252"/>
    </row>
    <row r="437" spans="1:13" s="10" customFormat="1" ht="15.75">
      <c r="A437" s="40"/>
      <c r="B437" s="32"/>
      <c r="C437" s="126" t="s">
        <v>630</v>
      </c>
      <c r="D437" s="276" t="s">
        <v>47</v>
      </c>
      <c r="E437" s="58"/>
      <c r="F437" s="295">
        <v>500000</v>
      </c>
      <c r="G437" s="137"/>
      <c r="H437" s="276" t="s">
        <v>17</v>
      </c>
      <c r="I437" s="129" t="s">
        <v>1029</v>
      </c>
      <c r="J437" s="129" t="s">
        <v>1096</v>
      </c>
      <c r="K437" s="85"/>
      <c r="M437" s="252"/>
    </row>
    <row r="438" spans="1:13" s="10" customFormat="1" ht="15.75">
      <c r="A438" s="40"/>
      <c r="B438" s="32"/>
      <c r="C438" s="126" t="s">
        <v>692</v>
      </c>
      <c r="D438" s="276" t="s">
        <v>47</v>
      </c>
      <c r="E438" s="58"/>
      <c r="F438" s="295">
        <v>4500000</v>
      </c>
      <c r="G438" s="137"/>
      <c r="H438" s="276" t="s">
        <v>17</v>
      </c>
      <c r="I438" s="129" t="s">
        <v>1030</v>
      </c>
      <c r="J438" s="129" t="s">
        <v>1097</v>
      </c>
      <c r="K438" s="85"/>
      <c r="M438" s="252"/>
    </row>
    <row r="439" spans="1:13" s="10" customFormat="1" ht="15.75">
      <c r="A439" s="40"/>
      <c r="B439" s="32"/>
      <c r="C439" s="126" t="s">
        <v>630</v>
      </c>
      <c r="D439" s="276" t="s">
        <v>47</v>
      </c>
      <c r="E439" s="58"/>
      <c r="F439" s="295">
        <v>500000</v>
      </c>
      <c r="G439" s="137"/>
      <c r="H439" s="276" t="s">
        <v>17</v>
      </c>
      <c r="I439" s="129" t="s">
        <v>1030</v>
      </c>
      <c r="J439" s="129" t="s">
        <v>1097</v>
      </c>
      <c r="K439" s="85"/>
      <c r="M439" s="252"/>
    </row>
    <row r="440" spans="1:13" s="10" customFormat="1" ht="30">
      <c r="A440" s="40"/>
      <c r="B440" s="32"/>
      <c r="C440" s="126" t="s">
        <v>693</v>
      </c>
      <c r="D440" s="276" t="s">
        <v>19</v>
      </c>
      <c r="E440" s="58"/>
      <c r="F440" s="295">
        <v>2066834</v>
      </c>
      <c r="G440" s="137"/>
      <c r="H440" s="276" t="s">
        <v>17</v>
      </c>
      <c r="I440" s="129" t="s">
        <v>1031</v>
      </c>
      <c r="J440" s="129" t="s">
        <v>1098</v>
      </c>
      <c r="K440" s="85"/>
      <c r="M440" s="252"/>
    </row>
    <row r="441" spans="1:13" s="10" customFormat="1" ht="30">
      <c r="A441" s="40"/>
      <c r="B441" s="32"/>
      <c r="C441" s="126" t="s">
        <v>694</v>
      </c>
      <c r="D441" s="276" t="s">
        <v>19</v>
      </c>
      <c r="E441" s="58"/>
      <c r="F441" s="295">
        <v>940000</v>
      </c>
      <c r="G441" s="137"/>
      <c r="H441" s="276" t="s">
        <v>17</v>
      </c>
      <c r="I441" s="129" t="s">
        <v>1031</v>
      </c>
      <c r="J441" s="129" t="s">
        <v>1098</v>
      </c>
      <c r="K441" s="85"/>
      <c r="M441" s="252"/>
    </row>
    <row r="442" spans="1:13" s="10" customFormat="1" ht="30">
      <c r="A442" s="40"/>
      <c r="B442" s="32"/>
      <c r="C442" s="126" t="s">
        <v>695</v>
      </c>
      <c r="D442" s="276" t="s">
        <v>19</v>
      </c>
      <c r="E442" s="58"/>
      <c r="F442" s="295">
        <v>912000</v>
      </c>
      <c r="G442" s="137"/>
      <c r="H442" s="276" t="s">
        <v>17</v>
      </c>
      <c r="I442" s="129" t="s">
        <v>1031</v>
      </c>
      <c r="J442" s="129" t="s">
        <v>1098</v>
      </c>
      <c r="K442" s="85"/>
      <c r="M442" s="252"/>
    </row>
    <row r="443" spans="1:13" s="10" customFormat="1" ht="30">
      <c r="A443" s="40"/>
      <c r="B443" s="32"/>
      <c r="C443" s="126" t="s">
        <v>696</v>
      </c>
      <c r="D443" s="276" t="s">
        <v>19</v>
      </c>
      <c r="E443" s="58"/>
      <c r="F443" s="295">
        <v>30000</v>
      </c>
      <c r="G443" s="137"/>
      <c r="H443" s="276" t="s">
        <v>17</v>
      </c>
      <c r="I443" s="129" t="s">
        <v>1031</v>
      </c>
      <c r="J443" s="129" t="s">
        <v>1098</v>
      </c>
      <c r="K443" s="85"/>
      <c r="M443" s="252"/>
    </row>
    <row r="444" spans="1:13" s="10" customFormat="1" ht="30">
      <c r="A444" s="40"/>
      <c r="B444" s="32"/>
      <c r="C444" s="126" t="s">
        <v>697</v>
      </c>
      <c r="D444" s="276" t="s">
        <v>19</v>
      </c>
      <c r="E444" s="58"/>
      <c r="F444" s="295">
        <v>66000</v>
      </c>
      <c r="G444" s="137"/>
      <c r="H444" s="276" t="s">
        <v>17</v>
      </c>
      <c r="I444" s="129" t="s">
        <v>1031</v>
      </c>
      <c r="J444" s="129" t="s">
        <v>1098</v>
      </c>
      <c r="K444" s="85"/>
      <c r="M444" s="252"/>
    </row>
    <row r="445" spans="1:13" s="10" customFormat="1" ht="30">
      <c r="A445" s="40"/>
      <c r="B445" s="32"/>
      <c r="C445" s="126" t="s">
        <v>698</v>
      </c>
      <c r="D445" s="276" t="s">
        <v>19</v>
      </c>
      <c r="E445" s="58"/>
      <c r="F445" s="295">
        <v>1824000</v>
      </c>
      <c r="G445" s="137"/>
      <c r="H445" s="276" t="s">
        <v>17</v>
      </c>
      <c r="I445" s="129" t="s">
        <v>1031</v>
      </c>
      <c r="J445" s="129" t="s">
        <v>1098</v>
      </c>
      <c r="K445" s="85"/>
      <c r="M445" s="252"/>
    </row>
    <row r="446" spans="1:13" s="10" customFormat="1" ht="15.75">
      <c r="A446" s="40"/>
      <c r="B446" s="32"/>
      <c r="C446" s="126" t="s">
        <v>699</v>
      </c>
      <c r="D446" s="276" t="s">
        <v>38</v>
      </c>
      <c r="E446" s="58"/>
      <c r="F446" s="295">
        <v>41026645</v>
      </c>
      <c r="G446" s="137"/>
      <c r="H446" s="276" t="s">
        <v>17</v>
      </c>
      <c r="I446" s="129" t="s">
        <v>1031</v>
      </c>
      <c r="J446" s="129" t="s">
        <v>1098</v>
      </c>
      <c r="K446" s="85"/>
      <c r="M446" s="252"/>
    </row>
    <row r="447" spans="1:13" s="10" customFormat="1" ht="15.75">
      <c r="A447" s="40"/>
      <c r="B447" s="32"/>
      <c r="C447" s="126" t="s">
        <v>680</v>
      </c>
      <c r="D447" s="276" t="s">
        <v>47</v>
      </c>
      <c r="E447" s="58"/>
      <c r="F447" s="295">
        <v>750000</v>
      </c>
      <c r="G447" s="137"/>
      <c r="H447" s="276" t="s">
        <v>17</v>
      </c>
      <c r="I447" s="129" t="s">
        <v>1031</v>
      </c>
      <c r="J447" s="129" t="s">
        <v>1098</v>
      </c>
      <c r="K447" s="85"/>
      <c r="M447" s="252"/>
    </row>
    <row r="448" spans="1:13" s="10" customFormat="1" ht="15.75">
      <c r="A448" s="40"/>
      <c r="B448" s="32"/>
      <c r="C448" s="126" t="s">
        <v>700</v>
      </c>
      <c r="D448" s="276" t="s">
        <v>164</v>
      </c>
      <c r="E448" s="58"/>
      <c r="F448" s="295">
        <v>6287356</v>
      </c>
      <c r="G448" s="137"/>
      <c r="H448" s="276" t="s">
        <v>17</v>
      </c>
      <c r="I448" s="129" t="s">
        <v>1031</v>
      </c>
      <c r="J448" s="129" t="s">
        <v>1098</v>
      </c>
      <c r="K448" s="85"/>
      <c r="M448" s="252"/>
    </row>
    <row r="449" spans="1:13" s="10" customFormat="1" ht="15.75">
      <c r="A449" s="40"/>
      <c r="B449" s="32"/>
      <c r="C449" s="126" t="s">
        <v>648</v>
      </c>
      <c r="D449" s="276" t="s">
        <v>47</v>
      </c>
      <c r="E449" s="58"/>
      <c r="F449" s="295">
        <v>2351875</v>
      </c>
      <c r="G449" s="137"/>
      <c r="H449" s="276" t="s">
        <v>17</v>
      </c>
      <c r="I449" s="129" t="s">
        <v>1031</v>
      </c>
      <c r="J449" s="129" t="s">
        <v>1098</v>
      </c>
      <c r="K449" s="85"/>
      <c r="M449" s="252"/>
    </row>
    <row r="450" spans="1:13" s="10" customFormat="1" ht="15.75">
      <c r="A450" s="40"/>
      <c r="B450" s="32"/>
      <c r="C450" s="126" t="s">
        <v>701</v>
      </c>
      <c r="D450" s="276" t="s">
        <v>19</v>
      </c>
      <c r="E450" s="58"/>
      <c r="F450" s="295">
        <v>696000</v>
      </c>
      <c r="G450" s="137"/>
      <c r="H450" s="276" t="s">
        <v>17</v>
      </c>
      <c r="I450" s="129" t="s">
        <v>1031</v>
      </c>
      <c r="J450" s="129" t="s">
        <v>1098</v>
      </c>
      <c r="K450" s="85"/>
      <c r="M450" s="252"/>
    </row>
    <row r="451" spans="1:13" s="10" customFormat="1" ht="15.75">
      <c r="A451" s="40"/>
      <c r="B451" s="32"/>
      <c r="C451" s="126" t="s">
        <v>630</v>
      </c>
      <c r="D451" s="276" t="s">
        <v>47</v>
      </c>
      <c r="E451" s="58"/>
      <c r="F451" s="295">
        <v>500000</v>
      </c>
      <c r="G451" s="137"/>
      <c r="H451" s="276" t="s">
        <v>17</v>
      </c>
      <c r="I451" s="129" t="s">
        <v>1031</v>
      </c>
      <c r="J451" s="129" t="s">
        <v>1098</v>
      </c>
      <c r="K451" s="85"/>
      <c r="M451" s="252"/>
    </row>
    <row r="452" spans="1:13" s="10" customFormat="1" ht="30">
      <c r="A452" s="40"/>
      <c r="B452" s="32"/>
      <c r="C452" s="126" t="s">
        <v>657</v>
      </c>
      <c r="D452" s="276" t="s">
        <v>133</v>
      </c>
      <c r="E452" s="58"/>
      <c r="F452" s="295">
        <v>3313333.33</v>
      </c>
      <c r="G452" s="137"/>
      <c r="H452" s="276" t="s">
        <v>17</v>
      </c>
      <c r="I452" s="129" t="s">
        <v>1031</v>
      </c>
      <c r="J452" s="129" t="s">
        <v>1098</v>
      </c>
      <c r="K452" s="85"/>
      <c r="M452" s="252"/>
    </row>
    <row r="453" spans="1:13" s="10" customFormat="1" ht="30">
      <c r="A453" s="40"/>
      <c r="B453" s="32"/>
      <c r="C453" s="126" t="s">
        <v>666</v>
      </c>
      <c r="D453" s="276" t="s">
        <v>19</v>
      </c>
      <c r="E453" s="58"/>
      <c r="F453" s="295">
        <v>3500000</v>
      </c>
      <c r="G453" s="137"/>
      <c r="H453" s="276" t="s">
        <v>17</v>
      </c>
      <c r="I453" s="129" t="s">
        <v>1031</v>
      </c>
      <c r="J453" s="129" t="s">
        <v>1098</v>
      </c>
      <c r="K453" s="85"/>
      <c r="M453" s="252"/>
    </row>
    <row r="454" spans="1:13" s="10" customFormat="1" ht="30">
      <c r="A454" s="40"/>
      <c r="B454" s="32"/>
      <c r="C454" s="126" t="s">
        <v>667</v>
      </c>
      <c r="D454" s="276" t="s">
        <v>19</v>
      </c>
      <c r="E454" s="58"/>
      <c r="F454" s="295">
        <v>3500000</v>
      </c>
      <c r="G454" s="137"/>
      <c r="H454" s="276" t="s">
        <v>17</v>
      </c>
      <c r="I454" s="129" t="s">
        <v>1031</v>
      </c>
      <c r="J454" s="129" t="s">
        <v>1098</v>
      </c>
      <c r="K454" s="85"/>
      <c r="M454" s="252"/>
    </row>
    <row r="455" spans="1:13" s="10" customFormat="1" ht="30">
      <c r="A455" s="40"/>
      <c r="B455" s="32"/>
      <c r="C455" s="126" t="s">
        <v>668</v>
      </c>
      <c r="D455" s="276" t="s">
        <v>19</v>
      </c>
      <c r="E455" s="58"/>
      <c r="F455" s="295">
        <v>3500000</v>
      </c>
      <c r="G455" s="137"/>
      <c r="H455" s="276" t="s">
        <v>17</v>
      </c>
      <c r="I455" s="129" t="s">
        <v>1031</v>
      </c>
      <c r="J455" s="129" t="s">
        <v>1098</v>
      </c>
      <c r="K455" s="85"/>
      <c r="M455" s="252"/>
    </row>
    <row r="456" spans="1:13" s="10" customFormat="1" ht="30">
      <c r="A456" s="40"/>
      <c r="B456" s="32"/>
      <c r="C456" s="126" t="s">
        <v>669</v>
      </c>
      <c r="D456" s="276" t="s">
        <v>19</v>
      </c>
      <c r="E456" s="58"/>
      <c r="F456" s="295">
        <v>3500000</v>
      </c>
      <c r="G456" s="137"/>
      <c r="H456" s="276" t="s">
        <v>17</v>
      </c>
      <c r="I456" s="129" t="s">
        <v>1031</v>
      </c>
      <c r="J456" s="129" t="s">
        <v>1098</v>
      </c>
      <c r="K456" s="85"/>
      <c r="M456" s="252"/>
    </row>
    <row r="457" spans="1:13" s="10" customFormat="1" ht="15.75">
      <c r="A457" s="40"/>
      <c r="B457" s="32"/>
      <c r="C457" s="126" t="s">
        <v>702</v>
      </c>
      <c r="D457" s="276" t="s">
        <v>19</v>
      </c>
      <c r="E457" s="58"/>
      <c r="F457" s="295">
        <v>1500000</v>
      </c>
      <c r="G457" s="137"/>
      <c r="H457" s="276" t="s">
        <v>17</v>
      </c>
      <c r="I457" s="129" t="s">
        <v>1031</v>
      </c>
      <c r="J457" s="129" t="s">
        <v>1098</v>
      </c>
      <c r="K457" s="85"/>
      <c r="M457" s="252"/>
    </row>
    <row r="458" spans="1:13" s="10" customFormat="1" ht="15.75">
      <c r="A458" s="40"/>
      <c r="B458" s="32"/>
      <c r="C458" s="126" t="s">
        <v>703</v>
      </c>
      <c r="D458" s="276" t="s">
        <v>19</v>
      </c>
      <c r="E458" s="58"/>
      <c r="F458" s="295">
        <v>3080000</v>
      </c>
      <c r="G458" s="137"/>
      <c r="H458" s="276" t="s">
        <v>17</v>
      </c>
      <c r="I458" s="129" t="s">
        <v>1031</v>
      </c>
      <c r="J458" s="129" t="s">
        <v>1098</v>
      </c>
      <c r="K458" s="85"/>
      <c r="M458" s="252"/>
    </row>
    <row r="459" spans="1:13" s="10" customFormat="1" ht="15.75">
      <c r="A459" s="40"/>
      <c r="B459" s="32"/>
      <c r="C459" s="126" t="s">
        <v>704</v>
      </c>
      <c r="D459" s="276" t="s">
        <v>19</v>
      </c>
      <c r="E459" s="58"/>
      <c r="F459" s="295">
        <v>12110997</v>
      </c>
      <c r="G459" s="137"/>
      <c r="H459" s="276" t="s">
        <v>17</v>
      </c>
      <c r="I459" s="129" t="s">
        <v>1031</v>
      </c>
      <c r="J459" s="129" t="s">
        <v>1098</v>
      </c>
      <c r="K459" s="85"/>
      <c r="M459" s="252"/>
    </row>
    <row r="460" spans="1:13" s="10" customFormat="1" ht="30">
      <c r="A460" s="40"/>
      <c r="B460" s="32"/>
      <c r="C460" s="126" t="s">
        <v>705</v>
      </c>
      <c r="D460" s="276" t="s">
        <v>19</v>
      </c>
      <c r="E460" s="58"/>
      <c r="F460" s="295">
        <v>960000</v>
      </c>
      <c r="G460" s="137"/>
      <c r="H460" s="276" t="s">
        <v>17</v>
      </c>
      <c r="I460" s="129" t="s">
        <v>1031</v>
      </c>
      <c r="J460" s="129" t="s">
        <v>1098</v>
      </c>
      <c r="K460" s="85"/>
      <c r="M460" s="252"/>
    </row>
    <row r="461" spans="1:13" s="10" customFormat="1" ht="30">
      <c r="A461" s="115"/>
      <c r="B461" s="340"/>
      <c r="C461" s="126" t="s">
        <v>706</v>
      </c>
      <c r="D461" s="265" t="s">
        <v>19</v>
      </c>
      <c r="E461" s="55"/>
      <c r="F461" s="295">
        <v>7560000</v>
      </c>
      <c r="G461" s="93"/>
      <c r="H461" s="265" t="s">
        <v>17</v>
      </c>
      <c r="I461" s="129" t="s">
        <v>1031</v>
      </c>
      <c r="J461" s="129" t="s">
        <v>1098</v>
      </c>
      <c r="K461" s="82"/>
      <c r="M461" s="252"/>
    </row>
    <row r="462" spans="1:13" s="10" customFormat="1" ht="15.75">
      <c r="A462" s="40"/>
      <c r="B462" s="32"/>
      <c r="C462" s="352" t="s">
        <v>707</v>
      </c>
      <c r="D462" s="273" t="s">
        <v>19</v>
      </c>
      <c r="E462" s="165"/>
      <c r="F462" s="353">
        <v>4275000</v>
      </c>
      <c r="G462" s="142"/>
      <c r="H462" s="273" t="s">
        <v>17</v>
      </c>
      <c r="I462" s="133" t="s">
        <v>1031</v>
      </c>
      <c r="J462" s="133" t="s">
        <v>1098</v>
      </c>
      <c r="K462" s="166"/>
      <c r="M462" s="252"/>
    </row>
    <row r="463" spans="1:13" s="10" customFormat="1" ht="15.75">
      <c r="A463" s="40"/>
      <c r="B463" s="32"/>
      <c r="C463" s="126" t="s">
        <v>708</v>
      </c>
      <c r="D463" s="265" t="s">
        <v>19</v>
      </c>
      <c r="E463" s="55"/>
      <c r="F463" s="295">
        <v>2250000</v>
      </c>
      <c r="G463" s="93"/>
      <c r="H463" s="265" t="s">
        <v>17</v>
      </c>
      <c r="I463" s="129" t="s">
        <v>1031</v>
      </c>
      <c r="J463" s="129" t="s">
        <v>1098</v>
      </c>
      <c r="K463" s="82"/>
      <c r="M463" s="252"/>
    </row>
    <row r="464" spans="1:13" s="10" customFormat="1" ht="30">
      <c r="A464" s="40"/>
      <c r="B464" s="118"/>
      <c r="C464" s="352" t="s">
        <v>709</v>
      </c>
      <c r="D464" s="273" t="s">
        <v>19</v>
      </c>
      <c r="E464" s="165"/>
      <c r="F464" s="353">
        <v>408000</v>
      </c>
      <c r="G464" s="142"/>
      <c r="H464" s="273" t="s">
        <v>17</v>
      </c>
      <c r="I464" s="133" t="s">
        <v>1031</v>
      </c>
      <c r="J464" s="133" t="s">
        <v>1098</v>
      </c>
      <c r="K464" s="166"/>
      <c r="M464" s="252"/>
    </row>
    <row r="465" spans="1:13" s="10" customFormat="1" ht="15.75">
      <c r="A465" s="40"/>
      <c r="B465" s="32"/>
      <c r="C465" s="126" t="s">
        <v>710</v>
      </c>
      <c r="D465" s="276" t="s">
        <v>19</v>
      </c>
      <c r="E465" s="58"/>
      <c r="F465" s="295">
        <v>150000</v>
      </c>
      <c r="G465" s="137"/>
      <c r="H465" s="276" t="s">
        <v>17</v>
      </c>
      <c r="I465" s="129" t="s">
        <v>1031</v>
      </c>
      <c r="J465" s="129" t="s">
        <v>1098</v>
      </c>
      <c r="K465" s="85"/>
      <c r="M465" s="252"/>
    </row>
    <row r="466" spans="1:13" s="10" customFormat="1" ht="15.75">
      <c r="A466" s="40"/>
      <c r="B466" s="32"/>
      <c r="C466" s="126" t="s">
        <v>630</v>
      </c>
      <c r="D466" s="276" t="s">
        <v>47</v>
      </c>
      <c r="E466" s="58"/>
      <c r="F466" s="295">
        <v>500000</v>
      </c>
      <c r="G466" s="137"/>
      <c r="H466" s="276" t="s">
        <v>134</v>
      </c>
      <c r="I466" s="129" t="s">
        <v>1032</v>
      </c>
      <c r="J466" s="129" t="s">
        <v>1032</v>
      </c>
      <c r="K466" s="85"/>
      <c r="M466" s="252"/>
    </row>
    <row r="467" spans="1:13" s="10" customFormat="1" ht="30">
      <c r="A467" s="40"/>
      <c r="B467" s="32"/>
      <c r="C467" s="126" t="s">
        <v>626</v>
      </c>
      <c r="D467" s="276" t="s">
        <v>47</v>
      </c>
      <c r="E467" s="58"/>
      <c r="F467" s="295">
        <v>750000</v>
      </c>
      <c r="G467" s="137"/>
      <c r="H467" s="276" t="s">
        <v>134</v>
      </c>
      <c r="I467" s="129" t="s">
        <v>1033</v>
      </c>
      <c r="J467" s="129" t="s">
        <v>1033</v>
      </c>
      <c r="K467" s="85"/>
      <c r="M467" s="252"/>
    </row>
    <row r="468" spans="1:13" s="10" customFormat="1" ht="30">
      <c r="A468" s="40"/>
      <c r="B468" s="32"/>
      <c r="C468" s="126" t="s">
        <v>627</v>
      </c>
      <c r="D468" s="276" t="s">
        <v>47</v>
      </c>
      <c r="E468" s="58"/>
      <c r="F468" s="295">
        <v>300000</v>
      </c>
      <c r="G468" s="137"/>
      <c r="H468" s="276" t="s">
        <v>134</v>
      </c>
      <c r="I468" s="129" t="s">
        <v>1033</v>
      </c>
      <c r="J468" s="129" t="s">
        <v>1033</v>
      </c>
      <c r="K468" s="85"/>
      <c r="M468" s="252"/>
    </row>
    <row r="469" spans="1:13" s="10" customFormat="1" ht="15.75">
      <c r="A469" s="40"/>
      <c r="B469" s="32"/>
      <c r="C469" s="126" t="s">
        <v>630</v>
      </c>
      <c r="D469" s="276" t="s">
        <v>47</v>
      </c>
      <c r="E469" s="58"/>
      <c r="F469" s="295">
        <v>450000</v>
      </c>
      <c r="G469" s="137"/>
      <c r="H469" s="276" t="s">
        <v>134</v>
      </c>
      <c r="I469" s="129" t="s">
        <v>1033</v>
      </c>
      <c r="J469" s="129" t="s">
        <v>1033</v>
      </c>
      <c r="K469" s="85"/>
      <c r="M469" s="252"/>
    </row>
    <row r="470" spans="1:13" s="10" customFormat="1" ht="30">
      <c r="A470" s="40"/>
      <c r="B470" s="32"/>
      <c r="C470" s="126" t="s">
        <v>626</v>
      </c>
      <c r="D470" s="276" t="s">
        <v>47</v>
      </c>
      <c r="E470" s="58"/>
      <c r="F470" s="295">
        <v>750000</v>
      </c>
      <c r="G470" s="137"/>
      <c r="H470" s="276" t="s">
        <v>1076</v>
      </c>
      <c r="I470" s="248" t="s">
        <v>1034</v>
      </c>
      <c r="J470" s="248" t="s">
        <v>1079</v>
      </c>
      <c r="K470" s="85"/>
      <c r="M470" s="252"/>
    </row>
    <row r="471" spans="1:13" s="10" customFormat="1" ht="30">
      <c r="A471" s="40"/>
      <c r="B471" s="32"/>
      <c r="C471" s="126" t="s">
        <v>627</v>
      </c>
      <c r="D471" s="276" t="s">
        <v>47</v>
      </c>
      <c r="E471" s="58"/>
      <c r="F471" s="295">
        <v>500000</v>
      </c>
      <c r="G471" s="137"/>
      <c r="H471" s="276" t="s">
        <v>1076</v>
      </c>
      <c r="I471" s="248" t="s">
        <v>1034</v>
      </c>
      <c r="J471" s="248" t="s">
        <v>1099</v>
      </c>
      <c r="K471" s="85"/>
      <c r="M471" s="252"/>
    </row>
    <row r="472" spans="1:13" s="10" customFormat="1" ht="15.75">
      <c r="A472" s="40"/>
      <c r="B472" s="32"/>
      <c r="C472" s="126" t="s">
        <v>690</v>
      </c>
      <c r="D472" s="276" t="s">
        <v>47</v>
      </c>
      <c r="E472" s="58"/>
      <c r="F472" s="295">
        <v>3095000</v>
      </c>
      <c r="G472" s="137"/>
      <c r="H472" s="276" t="s">
        <v>1076</v>
      </c>
      <c r="I472" s="248" t="s">
        <v>1034</v>
      </c>
      <c r="J472" s="248" t="s">
        <v>1099</v>
      </c>
      <c r="K472" s="85"/>
      <c r="M472" s="252"/>
    </row>
    <row r="473" spans="1:13" s="10" customFormat="1" ht="30">
      <c r="A473" s="40"/>
      <c r="B473" s="32"/>
      <c r="C473" s="126" t="s">
        <v>711</v>
      </c>
      <c r="D473" s="276" t="s">
        <v>47</v>
      </c>
      <c r="E473" s="58"/>
      <c r="F473" s="295">
        <v>8250000</v>
      </c>
      <c r="G473" s="137"/>
      <c r="H473" s="276" t="s">
        <v>624</v>
      </c>
      <c r="I473" s="129" t="s">
        <v>16</v>
      </c>
      <c r="J473" s="129" t="s">
        <v>16</v>
      </c>
      <c r="K473" s="85"/>
      <c r="M473" s="252"/>
    </row>
    <row r="474" spans="1:13" s="10" customFormat="1" ht="15.75">
      <c r="A474" s="40"/>
      <c r="B474" s="32"/>
      <c r="C474" s="126" t="s">
        <v>712</v>
      </c>
      <c r="D474" s="276" t="s">
        <v>14</v>
      </c>
      <c r="E474" s="58"/>
      <c r="F474" s="295">
        <v>5711488</v>
      </c>
      <c r="G474" s="137"/>
      <c r="H474" s="276" t="s">
        <v>175</v>
      </c>
      <c r="I474" s="129" t="s">
        <v>1035</v>
      </c>
      <c r="J474" s="129" t="s">
        <v>1100</v>
      </c>
      <c r="K474" s="85"/>
      <c r="M474" s="252"/>
    </row>
    <row r="475" spans="1:13" s="10" customFormat="1" ht="15.75">
      <c r="A475" s="40"/>
      <c r="B475" s="32"/>
      <c r="C475" s="126" t="s">
        <v>713</v>
      </c>
      <c r="D475" s="276" t="s">
        <v>164</v>
      </c>
      <c r="E475" s="58"/>
      <c r="F475" s="295">
        <v>6000000</v>
      </c>
      <c r="G475" s="137"/>
      <c r="H475" s="276" t="s">
        <v>175</v>
      </c>
      <c r="I475" s="129" t="s">
        <v>1035</v>
      </c>
      <c r="J475" s="129" t="s">
        <v>1100</v>
      </c>
      <c r="K475" s="85"/>
      <c r="M475" s="252"/>
    </row>
    <row r="476" spans="1:13" s="10" customFormat="1" ht="30">
      <c r="A476" s="40"/>
      <c r="B476" s="32"/>
      <c r="C476" s="126" t="s">
        <v>714</v>
      </c>
      <c r="D476" s="276" t="s">
        <v>98</v>
      </c>
      <c r="E476" s="58"/>
      <c r="F476" s="295">
        <v>5232735</v>
      </c>
      <c r="G476" s="137"/>
      <c r="H476" s="276" t="s">
        <v>175</v>
      </c>
      <c r="I476" s="129" t="s">
        <v>1035</v>
      </c>
      <c r="J476" s="129" t="s">
        <v>1100</v>
      </c>
      <c r="K476" s="85"/>
      <c r="M476" s="252"/>
    </row>
    <row r="477" spans="1:13" s="10" customFormat="1" ht="15.75">
      <c r="A477" s="40"/>
      <c r="B477" s="32"/>
      <c r="C477" s="126" t="s">
        <v>630</v>
      </c>
      <c r="D477" s="276" t="s">
        <v>98</v>
      </c>
      <c r="E477" s="58"/>
      <c r="F477" s="295">
        <v>500000</v>
      </c>
      <c r="G477" s="137"/>
      <c r="H477" s="276" t="s">
        <v>175</v>
      </c>
      <c r="I477" s="129" t="s">
        <v>1035</v>
      </c>
      <c r="J477" s="129" t="s">
        <v>1100</v>
      </c>
      <c r="K477" s="85"/>
      <c r="M477" s="252"/>
    </row>
    <row r="478" spans="1:13" s="10" customFormat="1" ht="15.75">
      <c r="A478" s="40"/>
      <c r="B478" s="32"/>
      <c r="C478" s="126" t="s">
        <v>715</v>
      </c>
      <c r="D478" s="276" t="s">
        <v>14</v>
      </c>
      <c r="E478" s="58"/>
      <c r="F478" s="295">
        <v>12099840</v>
      </c>
      <c r="G478" s="137"/>
      <c r="H478" s="276" t="s">
        <v>175</v>
      </c>
      <c r="I478" s="129" t="s">
        <v>1035</v>
      </c>
      <c r="J478" s="129" t="s">
        <v>1100</v>
      </c>
      <c r="K478" s="85"/>
      <c r="M478" s="252"/>
    </row>
    <row r="479" spans="1:13" s="10" customFormat="1" ht="15.75">
      <c r="A479" s="40"/>
      <c r="B479" s="32"/>
      <c r="C479" s="126" t="s">
        <v>716</v>
      </c>
      <c r="D479" s="276" t="s">
        <v>14</v>
      </c>
      <c r="E479" s="58"/>
      <c r="F479" s="295">
        <v>3677968</v>
      </c>
      <c r="G479" s="137"/>
      <c r="H479" s="276" t="s">
        <v>175</v>
      </c>
      <c r="I479" s="129" t="s">
        <v>1035</v>
      </c>
      <c r="J479" s="129" t="s">
        <v>1100</v>
      </c>
      <c r="K479" s="85"/>
      <c r="M479" s="252"/>
    </row>
    <row r="480" spans="1:13" s="10" customFormat="1" ht="15.75">
      <c r="A480" s="40"/>
      <c r="B480" s="32"/>
      <c r="C480" s="126" t="s">
        <v>717</v>
      </c>
      <c r="D480" s="276" t="s">
        <v>19</v>
      </c>
      <c r="E480" s="58"/>
      <c r="F480" s="295">
        <v>25910000</v>
      </c>
      <c r="G480" s="137"/>
      <c r="H480" s="276" t="s">
        <v>175</v>
      </c>
      <c r="I480" s="129" t="s">
        <v>1035</v>
      </c>
      <c r="J480" s="129" t="s">
        <v>1100</v>
      </c>
      <c r="K480" s="85"/>
      <c r="M480" s="252"/>
    </row>
    <row r="481" spans="1:13" s="10" customFormat="1" ht="30">
      <c r="A481" s="40"/>
      <c r="B481" s="32"/>
      <c r="C481" s="126" t="s">
        <v>718</v>
      </c>
      <c r="D481" s="276" t="s">
        <v>19</v>
      </c>
      <c r="E481" s="58"/>
      <c r="F481" s="295">
        <v>4083333.3333333335</v>
      </c>
      <c r="G481" s="137"/>
      <c r="H481" s="276" t="s">
        <v>175</v>
      </c>
      <c r="I481" s="129" t="s">
        <v>1035</v>
      </c>
      <c r="J481" s="129" t="s">
        <v>1100</v>
      </c>
      <c r="K481" s="85"/>
      <c r="M481" s="252"/>
    </row>
    <row r="482" spans="1:13" s="10" customFormat="1" ht="30">
      <c r="A482" s="40"/>
      <c r="B482" s="32"/>
      <c r="C482" s="126" t="s">
        <v>719</v>
      </c>
      <c r="D482" s="276" t="s">
        <v>19</v>
      </c>
      <c r="E482" s="58"/>
      <c r="F482" s="295">
        <v>3500000</v>
      </c>
      <c r="G482" s="137"/>
      <c r="H482" s="276" t="s">
        <v>175</v>
      </c>
      <c r="I482" s="129" t="s">
        <v>1035</v>
      </c>
      <c r="J482" s="129" t="s">
        <v>1100</v>
      </c>
      <c r="K482" s="85"/>
      <c r="M482" s="252"/>
    </row>
    <row r="483" spans="1:13" s="10" customFormat="1" ht="30">
      <c r="A483" s="40"/>
      <c r="B483" s="32"/>
      <c r="C483" s="126" t="s">
        <v>720</v>
      </c>
      <c r="D483" s="276" t="s">
        <v>19</v>
      </c>
      <c r="E483" s="58"/>
      <c r="F483" s="295">
        <v>3500000</v>
      </c>
      <c r="G483" s="137"/>
      <c r="H483" s="276" t="s">
        <v>175</v>
      </c>
      <c r="I483" s="129" t="s">
        <v>1035</v>
      </c>
      <c r="J483" s="129" t="s">
        <v>1100</v>
      </c>
      <c r="K483" s="85"/>
      <c r="M483" s="252"/>
    </row>
    <row r="484" spans="1:13" s="10" customFormat="1" ht="30">
      <c r="A484" s="40"/>
      <c r="B484" s="32"/>
      <c r="C484" s="126" t="s">
        <v>667</v>
      </c>
      <c r="D484" s="276" t="s">
        <v>19</v>
      </c>
      <c r="E484" s="58"/>
      <c r="F484" s="295">
        <v>3500000</v>
      </c>
      <c r="G484" s="137"/>
      <c r="H484" s="276" t="s">
        <v>175</v>
      </c>
      <c r="I484" s="129" t="s">
        <v>1035</v>
      </c>
      <c r="J484" s="129" t="s">
        <v>1100</v>
      </c>
      <c r="K484" s="85"/>
      <c r="M484" s="252"/>
    </row>
    <row r="485" spans="1:13" s="10" customFormat="1" ht="30">
      <c r="A485" s="40"/>
      <c r="B485" s="32"/>
      <c r="C485" s="126" t="s">
        <v>668</v>
      </c>
      <c r="D485" s="276" t="s">
        <v>19</v>
      </c>
      <c r="E485" s="58"/>
      <c r="F485" s="295">
        <v>3500000</v>
      </c>
      <c r="G485" s="137"/>
      <c r="H485" s="276" t="s">
        <v>175</v>
      </c>
      <c r="I485" s="129" t="s">
        <v>1035</v>
      </c>
      <c r="J485" s="129" t="s">
        <v>1100</v>
      </c>
      <c r="K485" s="85"/>
      <c r="M485" s="252"/>
    </row>
    <row r="486" spans="1:13" s="10" customFormat="1" ht="30">
      <c r="A486" s="40"/>
      <c r="B486" s="32"/>
      <c r="C486" s="126" t="s">
        <v>669</v>
      </c>
      <c r="D486" s="276" t="s">
        <v>19</v>
      </c>
      <c r="E486" s="58"/>
      <c r="F486" s="295">
        <v>3500000</v>
      </c>
      <c r="G486" s="137"/>
      <c r="H486" s="276" t="s">
        <v>175</v>
      </c>
      <c r="I486" s="129" t="s">
        <v>1035</v>
      </c>
      <c r="J486" s="129" t="s">
        <v>1100</v>
      </c>
      <c r="K486" s="85"/>
      <c r="M486" s="252"/>
    </row>
    <row r="487" spans="1:13" s="10" customFormat="1" ht="30">
      <c r="A487" s="40"/>
      <c r="B487" s="32"/>
      <c r="C487" s="126" t="s">
        <v>721</v>
      </c>
      <c r="D487" s="276" t="s">
        <v>19</v>
      </c>
      <c r="E487" s="58"/>
      <c r="F487" s="295">
        <v>3500000</v>
      </c>
      <c r="G487" s="137"/>
      <c r="H487" s="276" t="s">
        <v>175</v>
      </c>
      <c r="I487" s="129" t="s">
        <v>1035</v>
      </c>
      <c r="J487" s="129" t="s">
        <v>1100</v>
      </c>
      <c r="K487" s="85"/>
      <c r="M487" s="252"/>
    </row>
    <row r="488" spans="1:13" s="10" customFormat="1" ht="15.75">
      <c r="A488" s="40"/>
      <c r="B488" s="32"/>
      <c r="C488" s="126" t="s">
        <v>722</v>
      </c>
      <c r="D488" s="276" t="s">
        <v>19</v>
      </c>
      <c r="E488" s="58"/>
      <c r="F488" s="295">
        <v>2510000</v>
      </c>
      <c r="G488" s="137"/>
      <c r="H488" s="276" t="s">
        <v>175</v>
      </c>
      <c r="I488" s="129" t="s">
        <v>1035</v>
      </c>
      <c r="J488" s="129" t="s">
        <v>1100</v>
      </c>
      <c r="K488" s="85"/>
      <c r="M488" s="252"/>
    </row>
    <row r="489" spans="1:13" s="10" customFormat="1" ht="30">
      <c r="A489" s="40"/>
      <c r="B489" s="32"/>
      <c r="C489" s="126" t="s">
        <v>723</v>
      </c>
      <c r="D489" s="276" t="s">
        <v>19</v>
      </c>
      <c r="E489" s="58"/>
      <c r="F489" s="295"/>
      <c r="G489" s="137"/>
      <c r="H489" s="276" t="s">
        <v>175</v>
      </c>
      <c r="I489" s="129" t="s">
        <v>1035</v>
      </c>
      <c r="J489" s="129" t="s">
        <v>1100</v>
      </c>
      <c r="K489" s="85"/>
      <c r="M489" s="252"/>
    </row>
    <row r="490" spans="1:13" s="10" customFormat="1" ht="15.75">
      <c r="A490" s="40"/>
      <c r="B490" s="32"/>
      <c r="C490" s="126" t="s">
        <v>630</v>
      </c>
      <c r="D490" s="276" t="s">
        <v>47</v>
      </c>
      <c r="E490" s="58"/>
      <c r="F490" s="295">
        <v>500000</v>
      </c>
      <c r="G490" s="137"/>
      <c r="H490" s="276" t="s">
        <v>175</v>
      </c>
      <c r="I490" s="129" t="s">
        <v>1101</v>
      </c>
      <c r="J490" s="129" t="s">
        <v>1102</v>
      </c>
      <c r="K490" s="85"/>
      <c r="M490" s="252"/>
    </row>
    <row r="491" spans="1:13" s="10" customFormat="1" ht="15.75">
      <c r="A491" s="40"/>
      <c r="B491" s="32"/>
      <c r="C491" s="126" t="s">
        <v>630</v>
      </c>
      <c r="D491" s="276" t="s">
        <v>47</v>
      </c>
      <c r="E491" s="58"/>
      <c r="F491" s="295">
        <v>1500000</v>
      </c>
      <c r="G491" s="137"/>
      <c r="H491" s="276" t="s">
        <v>175</v>
      </c>
      <c r="I491" s="129" t="s">
        <v>1036</v>
      </c>
      <c r="J491" s="129" t="s">
        <v>1036</v>
      </c>
      <c r="K491" s="85"/>
      <c r="M491" s="252"/>
    </row>
    <row r="492" spans="1:13" s="10" customFormat="1" ht="15.75">
      <c r="A492" s="40"/>
      <c r="B492" s="32"/>
      <c r="C492" s="126" t="s">
        <v>630</v>
      </c>
      <c r="D492" s="276" t="s">
        <v>47</v>
      </c>
      <c r="E492" s="58"/>
      <c r="F492" s="295">
        <v>500000</v>
      </c>
      <c r="G492" s="137"/>
      <c r="H492" s="276" t="s">
        <v>175</v>
      </c>
      <c r="I492" s="129" t="s">
        <v>1037</v>
      </c>
      <c r="J492" s="129" t="s">
        <v>1037</v>
      </c>
      <c r="K492" s="85"/>
      <c r="M492" s="252"/>
    </row>
    <row r="493" spans="1:13" s="10" customFormat="1" ht="15.75">
      <c r="A493" s="40"/>
      <c r="B493" s="32"/>
      <c r="C493" s="126" t="s">
        <v>724</v>
      </c>
      <c r="D493" s="276" t="s">
        <v>47</v>
      </c>
      <c r="E493" s="58"/>
      <c r="F493" s="295">
        <v>9600000</v>
      </c>
      <c r="G493" s="137"/>
      <c r="H493" s="276" t="s">
        <v>175</v>
      </c>
      <c r="I493" s="129" t="s">
        <v>262</v>
      </c>
      <c r="J493" s="129" t="s">
        <v>254</v>
      </c>
      <c r="K493" s="85"/>
      <c r="M493" s="252"/>
    </row>
    <row r="494" spans="1:13" s="10" customFormat="1" ht="15.75">
      <c r="A494" s="40"/>
      <c r="B494" s="32"/>
      <c r="C494" s="126" t="s">
        <v>630</v>
      </c>
      <c r="D494" s="276" t="s">
        <v>47</v>
      </c>
      <c r="E494" s="58"/>
      <c r="F494" s="295">
        <v>500000</v>
      </c>
      <c r="G494" s="137"/>
      <c r="H494" s="276" t="s">
        <v>175</v>
      </c>
      <c r="I494" s="129" t="s">
        <v>262</v>
      </c>
      <c r="J494" s="129" t="s">
        <v>254</v>
      </c>
      <c r="K494" s="85"/>
      <c r="M494" s="252"/>
    </row>
    <row r="495" spans="1:13" s="10" customFormat="1" ht="30">
      <c r="A495" s="40"/>
      <c r="B495" s="32"/>
      <c r="C495" s="126" t="s">
        <v>725</v>
      </c>
      <c r="D495" s="265" t="s">
        <v>1077</v>
      </c>
      <c r="E495" s="55"/>
      <c r="F495" s="295">
        <v>39882331</v>
      </c>
      <c r="G495" s="93"/>
      <c r="H495" s="265" t="s">
        <v>175</v>
      </c>
      <c r="I495" s="129" t="s">
        <v>262</v>
      </c>
      <c r="J495" s="129" t="s">
        <v>254</v>
      </c>
      <c r="K495" s="82"/>
      <c r="M495" s="252"/>
    </row>
    <row r="496" spans="1:13" s="10" customFormat="1" ht="15.75">
      <c r="A496" s="40"/>
      <c r="B496" s="118"/>
      <c r="C496" s="352" t="s">
        <v>726</v>
      </c>
      <c r="D496" s="273" t="s">
        <v>1077</v>
      </c>
      <c r="E496" s="165"/>
      <c r="F496" s="353">
        <v>7365000</v>
      </c>
      <c r="G496" s="142"/>
      <c r="H496" s="273" t="s">
        <v>175</v>
      </c>
      <c r="I496" s="133" t="s">
        <v>262</v>
      </c>
      <c r="J496" s="133" t="s">
        <v>254</v>
      </c>
      <c r="K496" s="166"/>
      <c r="M496" s="252"/>
    </row>
    <row r="497" spans="1:13" s="10" customFormat="1" ht="15.75">
      <c r="A497" s="40"/>
      <c r="B497" s="32"/>
      <c r="C497" s="126" t="s">
        <v>727</v>
      </c>
      <c r="D497" s="276" t="s">
        <v>47</v>
      </c>
      <c r="E497" s="58"/>
      <c r="F497" s="295">
        <v>750000</v>
      </c>
      <c r="G497" s="137"/>
      <c r="H497" s="276" t="s">
        <v>175</v>
      </c>
      <c r="I497" s="129" t="s">
        <v>175</v>
      </c>
      <c r="J497" s="129" t="s">
        <v>175</v>
      </c>
      <c r="K497" s="85"/>
      <c r="M497" s="252"/>
    </row>
    <row r="498" spans="1:13" s="10" customFormat="1" ht="15.75">
      <c r="A498" s="115"/>
      <c r="B498" s="340"/>
      <c r="C498" s="126" t="s">
        <v>728</v>
      </c>
      <c r="D498" s="265" t="s">
        <v>47</v>
      </c>
      <c r="E498" s="55"/>
      <c r="F498" s="295">
        <v>500000</v>
      </c>
      <c r="G498" s="93"/>
      <c r="H498" s="265" t="s">
        <v>175</v>
      </c>
      <c r="I498" s="129" t="s">
        <v>175</v>
      </c>
      <c r="J498" s="129" t="s">
        <v>175</v>
      </c>
      <c r="K498" s="82"/>
      <c r="M498" s="252"/>
    </row>
    <row r="499" spans="1:13" s="10" customFormat="1" ht="15.75">
      <c r="A499" s="40"/>
      <c r="B499" s="32"/>
      <c r="C499" s="352" t="s">
        <v>729</v>
      </c>
      <c r="D499" s="273" t="s">
        <v>14</v>
      </c>
      <c r="E499" s="165"/>
      <c r="F499" s="353">
        <v>6456500</v>
      </c>
      <c r="G499" s="142"/>
      <c r="H499" s="273" t="s">
        <v>175</v>
      </c>
      <c r="I499" s="133" t="s">
        <v>175</v>
      </c>
      <c r="J499" s="133" t="s">
        <v>175</v>
      </c>
      <c r="K499" s="166"/>
      <c r="M499" s="252"/>
    </row>
    <row r="500" spans="1:13" s="10" customFormat="1" ht="15.75">
      <c r="A500" s="40"/>
      <c r="B500" s="32"/>
      <c r="C500" s="126" t="s">
        <v>630</v>
      </c>
      <c r="D500" s="276" t="s">
        <v>47</v>
      </c>
      <c r="E500" s="58"/>
      <c r="F500" s="295">
        <v>500000</v>
      </c>
      <c r="G500" s="137"/>
      <c r="H500" s="276" t="s">
        <v>175</v>
      </c>
      <c r="I500" s="129" t="s">
        <v>175</v>
      </c>
      <c r="J500" s="129" t="s">
        <v>175</v>
      </c>
      <c r="K500" s="85"/>
      <c r="M500" s="252"/>
    </row>
    <row r="501" spans="1:13" s="10" customFormat="1" ht="15.75">
      <c r="A501" s="40"/>
      <c r="B501" s="32"/>
      <c r="C501" s="126" t="s">
        <v>730</v>
      </c>
      <c r="D501" s="276" t="s">
        <v>47</v>
      </c>
      <c r="E501" s="58"/>
      <c r="F501" s="295">
        <v>500000</v>
      </c>
      <c r="G501" s="137"/>
      <c r="H501" s="276" t="s">
        <v>175</v>
      </c>
      <c r="I501" s="129" t="s">
        <v>261</v>
      </c>
      <c r="J501" s="129" t="s">
        <v>253</v>
      </c>
      <c r="K501" s="85"/>
      <c r="M501" s="252"/>
    </row>
    <row r="502" spans="1:13" s="10" customFormat="1" ht="30">
      <c r="A502" s="40"/>
      <c r="B502" s="32"/>
      <c r="C502" s="126" t="s">
        <v>731</v>
      </c>
      <c r="D502" s="276" t="s">
        <v>47</v>
      </c>
      <c r="E502" s="58"/>
      <c r="F502" s="295">
        <v>6996000</v>
      </c>
      <c r="G502" s="137"/>
      <c r="H502" s="276" t="s">
        <v>175</v>
      </c>
      <c r="I502" s="129" t="s">
        <v>261</v>
      </c>
      <c r="J502" s="129" t="s">
        <v>253</v>
      </c>
      <c r="K502" s="85"/>
      <c r="M502" s="252"/>
    </row>
    <row r="503" spans="1:13" s="10" customFormat="1" ht="15.75">
      <c r="A503" s="40"/>
      <c r="B503" s="32"/>
      <c r="C503" s="126" t="s">
        <v>630</v>
      </c>
      <c r="D503" s="276" t="s">
        <v>47</v>
      </c>
      <c r="E503" s="58"/>
      <c r="F503" s="295">
        <v>500000</v>
      </c>
      <c r="G503" s="137"/>
      <c r="H503" s="276" t="s">
        <v>175</v>
      </c>
      <c r="I503" s="129" t="s">
        <v>261</v>
      </c>
      <c r="J503" s="129" t="s">
        <v>253</v>
      </c>
      <c r="K503" s="85"/>
      <c r="M503" s="252"/>
    </row>
    <row r="504" spans="1:13" s="10" customFormat="1" ht="15.75">
      <c r="A504" s="40"/>
      <c r="B504" s="32"/>
      <c r="C504" s="126" t="s">
        <v>732</v>
      </c>
      <c r="D504" s="276" t="s">
        <v>133</v>
      </c>
      <c r="E504" s="58"/>
      <c r="F504" s="295">
        <v>4979000</v>
      </c>
      <c r="G504" s="137"/>
      <c r="H504" s="276" t="s">
        <v>175</v>
      </c>
      <c r="I504" s="129" t="s">
        <v>1038</v>
      </c>
      <c r="J504" s="129" t="s">
        <v>1103</v>
      </c>
      <c r="K504" s="85"/>
      <c r="M504" s="252"/>
    </row>
    <row r="505" spans="1:13" s="10" customFormat="1" ht="15.75">
      <c r="A505" s="40"/>
      <c r="B505" s="32"/>
      <c r="C505" s="126" t="s">
        <v>630</v>
      </c>
      <c r="D505" s="276" t="s">
        <v>47</v>
      </c>
      <c r="E505" s="58"/>
      <c r="F505" s="295">
        <v>500000</v>
      </c>
      <c r="G505" s="137"/>
      <c r="H505" s="276" t="s">
        <v>175</v>
      </c>
      <c r="I505" s="129" t="s">
        <v>1038</v>
      </c>
      <c r="J505" s="129" t="s">
        <v>1103</v>
      </c>
      <c r="K505" s="85"/>
      <c r="M505" s="252"/>
    </row>
    <row r="506" spans="1:13" s="10" customFormat="1" ht="15.75">
      <c r="A506" s="40"/>
      <c r="B506" s="32"/>
      <c r="C506" s="126" t="s">
        <v>733</v>
      </c>
      <c r="D506" s="276" t="s">
        <v>19</v>
      </c>
      <c r="E506" s="58"/>
      <c r="F506" s="295">
        <v>10000000</v>
      </c>
      <c r="G506" s="137"/>
      <c r="H506" s="276" t="s">
        <v>175</v>
      </c>
      <c r="I506" s="129" t="s">
        <v>343</v>
      </c>
      <c r="J506" s="129" t="s">
        <v>1104</v>
      </c>
      <c r="K506" s="85"/>
      <c r="M506" s="252"/>
    </row>
    <row r="507" spans="1:13" s="10" customFormat="1" ht="30">
      <c r="A507" s="40"/>
      <c r="B507" s="32"/>
      <c r="C507" s="126" t="s">
        <v>734</v>
      </c>
      <c r="D507" s="276" t="s">
        <v>47</v>
      </c>
      <c r="E507" s="58"/>
      <c r="F507" s="295">
        <v>5350000</v>
      </c>
      <c r="G507" s="137"/>
      <c r="H507" s="276" t="s">
        <v>175</v>
      </c>
      <c r="I507" s="129" t="s">
        <v>343</v>
      </c>
      <c r="J507" s="129" t="s">
        <v>1104</v>
      </c>
      <c r="K507" s="85"/>
      <c r="M507" s="252"/>
    </row>
    <row r="508" spans="1:13" s="10" customFormat="1" ht="15.75">
      <c r="A508" s="40"/>
      <c r="B508" s="32"/>
      <c r="C508" s="126" t="s">
        <v>735</v>
      </c>
      <c r="D508" s="276" t="s">
        <v>14</v>
      </c>
      <c r="E508" s="58"/>
      <c r="F508" s="295">
        <v>8663790</v>
      </c>
      <c r="G508" s="137"/>
      <c r="H508" s="276" t="s">
        <v>175</v>
      </c>
      <c r="I508" s="129" t="s">
        <v>343</v>
      </c>
      <c r="J508" s="129" t="s">
        <v>1104</v>
      </c>
      <c r="K508" s="85"/>
      <c r="M508" s="252"/>
    </row>
    <row r="509" spans="1:13" s="10" customFormat="1" ht="15.75">
      <c r="A509" s="40"/>
      <c r="B509" s="32"/>
      <c r="C509" s="126" t="s">
        <v>736</v>
      </c>
      <c r="D509" s="276" t="s">
        <v>14</v>
      </c>
      <c r="E509" s="58"/>
      <c r="F509" s="295">
        <v>2953648</v>
      </c>
      <c r="G509" s="137"/>
      <c r="H509" s="276" t="s">
        <v>175</v>
      </c>
      <c r="I509" s="129" t="s">
        <v>343</v>
      </c>
      <c r="J509" s="129" t="s">
        <v>1104</v>
      </c>
      <c r="K509" s="85"/>
      <c r="M509" s="252"/>
    </row>
    <row r="510" spans="1:13" s="10" customFormat="1" ht="15.75">
      <c r="A510" s="40"/>
      <c r="B510" s="32"/>
      <c r="C510" s="126" t="s">
        <v>737</v>
      </c>
      <c r="D510" s="276" t="s">
        <v>164</v>
      </c>
      <c r="E510" s="58"/>
      <c r="F510" s="295">
        <v>4380000</v>
      </c>
      <c r="G510" s="137"/>
      <c r="H510" s="276" t="s">
        <v>175</v>
      </c>
      <c r="I510" s="129" t="s">
        <v>343</v>
      </c>
      <c r="J510" s="129" t="s">
        <v>1104</v>
      </c>
      <c r="K510" s="85"/>
      <c r="M510" s="252"/>
    </row>
    <row r="511" spans="1:13" s="10" customFormat="1" ht="15.75">
      <c r="A511" s="40"/>
      <c r="B511" s="32"/>
      <c r="C511" s="126" t="s">
        <v>738</v>
      </c>
      <c r="D511" s="276" t="s">
        <v>47</v>
      </c>
      <c r="E511" s="58"/>
      <c r="F511" s="295">
        <v>6300000</v>
      </c>
      <c r="G511" s="137"/>
      <c r="H511" s="276" t="s">
        <v>175</v>
      </c>
      <c r="I511" s="129" t="s">
        <v>343</v>
      </c>
      <c r="J511" s="129" t="s">
        <v>1104</v>
      </c>
      <c r="K511" s="85"/>
      <c r="M511" s="252"/>
    </row>
    <row r="512" spans="1:13" s="10" customFormat="1" ht="15.75">
      <c r="A512" s="40"/>
      <c r="B512" s="32"/>
      <c r="C512" s="126" t="s">
        <v>630</v>
      </c>
      <c r="D512" s="276" t="s">
        <v>47</v>
      </c>
      <c r="E512" s="58"/>
      <c r="F512" s="295">
        <v>500000</v>
      </c>
      <c r="G512" s="137"/>
      <c r="H512" s="276" t="s">
        <v>175</v>
      </c>
      <c r="I512" s="129" t="s">
        <v>343</v>
      </c>
      <c r="J512" s="129" t="s">
        <v>1104</v>
      </c>
      <c r="K512" s="85"/>
      <c r="M512" s="252"/>
    </row>
    <row r="513" spans="1:13" s="10" customFormat="1" ht="15.75">
      <c r="A513" s="40"/>
      <c r="B513" s="32"/>
      <c r="C513" s="126" t="s">
        <v>739</v>
      </c>
      <c r="D513" s="276" t="s">
        <v>47</v>
      </c>
      <c r="E513" s="58"/>
      <c r="F513" s="295">
        <v>5151316</v>
      </c>
      <c r="G513" s="137"/>
      <c r="H513" s="276" t="s">
        <v>175</v>
      </c>
      <c r="I513" s="129" t="s">
        <v>1039</v>
      </c>
      <c r="J513" s="129" t="s">
        <v>1105</v>
      </c>
      <c r="K513" s="85"/>
      <c r="M513" s="252"/>
    </row>
    <row r="514" spans="1:13" s="10" customFormat="1" ht="15.75">
      <c r="A514" s="40"/>
      <c r="B514" s="32"/>
      <c r="C514" s="126" t="s">
        <v>630</v>
      </c>
      <c r="D514" s="276" t="s">
        <v>47</v>
      </c>
      <c r="E514" s="58"/>
      <c r="F514" s="295">
        <v>500000</v>
      </c>
      <c r="G514" s="137"/>
      <c r="H514" s="276" t="s">
        <v>175</v>
      </c>
      <c r="I514" s="129" t="s">
        <v>1039</v>
      </c>
      <c r="J514" s="129" t="s">
        <v>1105</v>
      </c>
      <c r="K514" s="85"/>
      <c r="M514" s="252"/>
    </row>
    <row r="515" spans="1:13" s="10" customFormat="1" ht="15.75">
      <c r="A515" s="40"/>
      <c r="B515" s="32"/>
      <c r="C515" s="126" t="s">
        <v>740</v>
      </c>
      <c r="D515" s="276" t="s">
        <v>14</v>
      </c>
      <c r="E515" s="58"/>
      <c r="F515" s="295">
        <v>5424132</v>
      </c>
      <c r="G515" s="137"/>
      <c r="H515" s="276" t="s">
        <v>175</v>
      </c>
      <c r="I515" s="129" t="s">
        <v>1039</v>
      </c>
      <c r="J515" s="129" t="s">
        <v>1105</v>
      </c>
      <c r="K515" s="85"/>
      <c r="M515" s="252"/>
    </row>
    <row r="516" spans="1:13" s="10" customFormat="1" ht="15.75">
      <c r="A516" s="40"/>
      <c r="B516" s="32"/>
      <c r="C516" s="126" t="s">
        <v>630</v>
      </c>
      <c r="D516" s="276" t="s">
        <v>47</v>
      </c>
      <c r="E516" s="58"/>
      <c r="F516" s="295">
        <v>500000</v>
      </c>
      <c r="G516" s="137"/>
      <c r="H516" s="276" t="s">
        <v>175</v>
      </c>
      <c r="I516" s="129" t="s">
        <v>1040</v>
      </c>
      <c r="J516" s="129" t="s">
        <v>1106</v>
      </c>
      <c r="K516" s="85"/>
      <c r="M516" s="252"/>
    </row>
    <row r="517" spans="1:13" s="10" customFormat="1" ht="15.75">
      <c r="A517" s="40"/>
      <c r="B517" s="32"/>
      <c r="C517" s="126" t="s">
        <v>741</v>
      </c>
      <c r="D517" s="276" t="s">
        <v>47</v>
      </c>
      <c r="E517" s="58"/>
      <c r="F517" s="295">
        <v>5156400</v>
      </c>
      <c r="G517" s="137"/>
      <c r="H517" s="276" t="s">
        <v>152</v>
      </c>
      <c r="I517" s="129" t="s">
        <v>1041</v>
      </c>
      <c r="J517" s="129" t="s">
        <v>1107</v>
      </c>
      <c r="K517" s="85"/>
      <c r="M517" s="252"/>
    </row>
    <row r="518" spans="1:13" s="10" customFormat="1" ht="15.75">
      <c r="A518" s="40"/>
      <c r="B518" s="32"/>
      <c r="C518" s="126" t="s">
        <v>742</v>
      </c>
      <c r="D518" s="276" t="s">
        <v>47</v>
      </c>
      <c r="E518" s="58"/>
      <c r="F518" s="295">
        <v>1000000</v>
      </c>
      <c r="G518" s="137"/>
      <c r="H518" s="276" t="s">
        <v>152</v>
      </c>
      <c r="I518" s="129" t="s">
        <v>1042</v>
      </c>
      <c r="J518" s="129" t="s">
        <v>1108</v>
      </c>
      <c r="K518" s="85"/>
      <c r="M518" s="252"/>
    </row>
    <row r="519" spans="1:13" s="10" customFormat="1" ht="15.75">
      <c r="A519" s="40"/>
      <c r="B519" s="32"/>
      <c r="C519" s="126" t="s">
        <v>690</v>
      </c>
      <c r="D519" s="276" t="s">
        <v>19</v>
      </c>
      <c r="E519" s="58"/>
      <c r="F519" s="295">
        <v>4241000</v>
      </c>
      <c r="G519" s="137"/>
      <c r="H519" s="276" t="s">
        <v>152</v>
      </c>
      <c r="I519" s="129" t="s">
        <v>1042</v>
      </c>
      <c r="J519" s="129" t="s">
        <v>1108</v>
      </c>
      <c r="K519" s="85"/>
      <c r="M519" s="252"/>
    </row>
    <row r="520" spans="1:13" s="10" customFormat="1" ht="15.75">
      <c r="A520" s="40"/>
      <c r="B520" s="32"/>
      <c r="C520" s="126" t="s">
        <v>743</v>
      </c>
      <c r="D520" s="276" t="s">
        <v>14</v>
      </c>
      <c r="E520" s="58"/>
      <c r="F520" s="295">
        <v>3790000</v>
      </c>
      <c r="G520" s="137"/>
      <c r="H520" s="276" t="s">
        <v>152</v>
      </c>
      <c r="I520" s="129" t="s">
        <v>1043</v>
      </c>
      <c r="J520" s="129" t="s">
        <v>1109</v>
      </c>
      <c r="K520" s="85"/>
      <c r="M520" s="252"/>
    </row>
    <row r="521" spans="1:13" s="10" customFormat="1" ht="15.75">
      <c r="A521" s="40"/>
      <c r="B521" s="32"/>
      <c r="C521" s="126" t="s">
        <v>744</v>
      </c>
      <c r="D521" s="276" t="s">
        <v>14</v>
      </c>
      <c r="E521" s="58"/>
      <c r="F521" s="295">
        <v>7420264</v>
      </c>
      <c r="G521" s="137"/>
      <c r="H521" s="276" t="s">
        <v>152</v>
      </c>
      <c r="I521" s="129" t="s">
        <v>1044</v>
      </c>
      <c r="J521" s="129" t="s">
        <v>1110</v>
      </c>
      <c r="K521" s="85"/>
      <c r="M521" s="252"/>
    </row>
    <row r="522" spans="1:13" s="10" customFormat="1" ht="15.75">
      <c r="A522" s="40"/>
      <c r="B522" s="32"/>
      <c r="C522" s="126" t="s">
        <v>745</v>
      </c>
      <c r="D522" s="276" t="s">
        <v>19</v>
      </c>
      <c r="E522" s="58"/>
      <c r="F522" s="295">
        <v>4600000</v>
      </c>
      <c r="G522" s="137"/>
      <c r="H522" s="276" t="s">
        <v>152</v>
      </c>
      <c r="I522" s="129" t="s">
        <v>1044</v>
      </c>
      <c r="J522" s="129" t="s">
        <v>1110</v>
      </c>
      <c r="K522" s="85"/>
      <c r="M522" s="252"/>
    </row>
    <row r="523" spans="1:13" s="10" customFormat="1" ht="15.75">
      <c r="A523" s="40"/>
      <c r="B523" s="32"/>
      <c r="C523" s="126" t="s">
        <v>746</v>
      </c>
      <c r="D523" s="276" t="s">
        <v>19</v>
      </c>
      <c r="E523" s="58"/>
      <c r="F523" s="295">
        <v>8900000</v>
      </c>
      <c r="G523" s="137"/>
      <c r="H523" s="276" t="s">
        <v>152</v>
      </c>
      <c r="I523" s="129" t="s">
        <v>1044</v>
      </c>
      <c r="J523" s="129" t="s">
        <v>1110</v>
      </c>
      <c r="K523" s="85"/>
      <c r="M523" s="252"/>
    </row>
    <row r="524" spans="1:13" s="10" customFormat="1" ht="15.75">
      <c r="A524" s="40"/>
      <c r="B524" s="32"/>
      <c r="C524" s="126" t="s">
        <v>747</v>
      </c>
      <c r="D524" s="276" t="s">
        <v>19</v>
      </c>
      <c r="E524" s="58"/>
      <c r="F524" s="295">
        <v>2226000</v>
      </c>
      <c r="G524" s="137"/>
      <c r="H524" s="276" t="s">
        <v>152</v>
      </c>
      <c r="I524" s="129" t="s">
        <v>1044</v>
      </c>
      <c r="J524" s="129" t="s">
        <v>1110</v>
      </c>
      <c r="K524" s="85"/>
      <c r="M524" s="252"/>
    </row>
    <row r="525" spans="1:13" s="10" customFormat="1" ht="15.75">
      <c r="A525" s="40"/>
      <c r="B525" s="32"/>
      <c r="C525" s="126" t="s">
        <v>748</v>
      </c>
      <c r="D525" s="276" t="s">
        <v>19</v>
      </c>
      <c r="E525" s="58"/>
      <c r="F525" s="295">
        <v>12915000</v>
      </c>
      <c r="G525" s="137"/>
      <c r="H525" s="276" t="s">
        <v>152</v>
      </c>
      <c r="I525" s="129" t="s">
        <v>1044</v>
      </c>
      <c r="J525" s="129" t="s">
        <v>1110</v>
      </c>
      <c r="K525" s="85"/>
      <c r="M525" s="252"/>
    </row>
    <row r="526" spans="1:13" s="10" customFormat="1" ht="15.75">
      <c r="A526" s="40"/>
      <c r="B526" s="32"/>
      <c r="C526" s="126" t="s">
        <v>749</v>
      </c>
      <c r="D526" s="276" t="s">
        <v>19</v>
      </c>
      <c r="E526" s="58"/>
      <c r="F526" s="295">
        <v>8550000</v>
      </c>
      <c r="G526" s="137"/>
      <c r="H526" s="276" t="s">
        <v>152</v>
      </c>
      <c r="I526" s="129" t="s">
        <v>1044</v>
      </c>
      <c r="J526" s="129" t="s">
        <v>1110</v>
      </c>
      <c r="K526" s="85"/>
      <c r="M526" s="252"/>
    </row>
    <row r="527" spans="1:13" s="10" customFormat="1" ht="30">
      <c r="A527" s="40"/>
      <c r="B527" s="32"/>
      <c r="C527" s="126" t="s">
        <v>750</v>
      </c>
      <c r="D527" s="276" t="s">
        <v>19</v>
      </c>
      <c r="E527" s="58"/>
      <c r="F527" s="295">
        <v>9450000</v>
      </c>
      <c r="G527" s="137"/>
      <c r="H527" s="276" t="s">
        <v>152</v>
      </c>
      <c r="I527" s="129" t="s">
        <v>1044</v>
      </c>
      <c r="J527" s="129" t="s">
        <v>1110</v>
      </c>
      <c r="K527" s="85"/>
      <c r="M527" s="252"/>
    </row>
    <row r="528" spans="1:13" s="10" customFormat="1" ht="30">
      <c r="A528" s="40"/>
      <c r="B528" s="32"/>
      <c r="C528" s="126" t="s">
        <v>751</v>
      </c>
      <c r="D528" s="276" t="s">
        <v>19</v>
      </c>
      <c r="E528" s="58"/>
      <c r="F528" s="295">
        <v>17325000</v>
      </c>
      <c r="G528" s="137"/>
      <c r="H528" s="276" t="s">
        <v>152</v>
      </c>
      <c r="I528" s="129" t="s">
        <v>1044</v>
      </c>
      <c r="J528" s="129" t="s">
        <v>1110</v>
      </c>
      <c r="K528" s="85"/>
      <c r="M528" s="252"/>
    </row>
    <row r="529" spans="1:13" s="10" customFormat="1" ht="15.75">
      <c r="A529" s="40"/>
      <c r="B529" s="32"/>
      <c r="C529" s="126" t="s">
        <v>752</v>
      </c>
      <c r="D529" s="276" t="s">
        <v>19</v>
      </c>
      <c r="E529" s="58"/>
      <c r="F529" s="295">
        <v>1500000</v>
      </c>
      <c r="G529" s="137"/>
      <c r="H529" s="276" t="s">
        <v>152</v>
      </c>
      <c r="I529" s="129" t="s">
        <v>1044</v>
      </c>
      <c r="J529" s="129" t="s">
        <v>1110</v>
      </c>
      <c r="K529" s="85"/>
      <c r="M529" s="252"/>
    </row>
    <row r="530" spans="1:13" s="10" customFormat="1" ht="15.75">
      <c r="A530" s="40"/>
      <c r="B530" s="32"/>
      <c r="C530" s="126" t="s">
        <v>753</v>
      </c>
      <c r="D530" s="276" t="s">
        <v>19</v>
      </c>
      <c r="E530" s="58"/>
      <c r="F530" s="295">
        <v>600000</v>
      </c>
      <c r="G530" s="137"/>
      <c r="H530" s="276" t="s">
        <v>152</v>
      </c>
      <c r="I530" s="129" t="s">
        <v>1044</v>
      </c>
      <c r="J530" s="129" t="s">
        <v>1110</v>
      </c>
      <c r="K530" s="85"/>
      <c r="M530" s="252"/>
    </row>
    <row r="531" spans="1:13" s="10" customFormat="1" ht="15.75">
      <c r="A531" s="40"/>
      <c r="B531" s="32"/>
      <c r="C531" s="126" t="s">
        <v>690</v>
      </c>
      <c r="D531" s="276" t="s">
        <v>19</v>
      </c>
      <c r="E531" s="58"/>
      <c r="F531" s="295">
        <v>3480000</v>
      </c>
      <c r="G531" s="137"/>
      <c r="H531" s="276" t="s">
        <v>152</v>
      </c>
      <c r="I531" s="129" t="s">
        <v>1044</v>
      </c>
      <c r="J531" s="129" t="s">
        <v>1110</v>
      </c>
      <c r="K531" s="85"/>
      <c r="M531" s="252"/>
    </row>
    <row r="532" spans="1:13" s="10" customFormat="1" ht="15.75">
      <c r="A532" s="40"/>
      <c r="B532" s="32"/>
      <c r="C532" s="126" t="s">
        <v>630</v>
      </c>
      <c r="D532" s="276"/>
      <c r="E532" s="58"/>
      <c r="F532" s="295">
        <v>500000</v>
      </c>
      <c r="G532" s="137"/>
      <c r="H532" s="276" t="s">
        <v>152</v>
      </c>
      <c r="I532" s="129" t="s">
        <v>1044</v>
      </c>
      <c r="J532" s="129" t="s">
        <v>1110</v>
      </c>
      <c r="K532" s="85"/>
      <c r="M532" s="252"/>
    </row>
    <row r="533" spans="1:13" s="10" customFormat="1" ht="15.75">
      <c r="A533" s="40"/>
      <c r="B533" s="32"/>
      <c r="C533" s="126" t="s">
        <v>754</v>
      </c>
      <c r="D533" s="276" t="s">
        <v>164</v>
      </c>
      <c r="E533" s="58"/>
      <c r="F533" s="295">
        <v>130000000</v>
      </c>
      <c r="G533" s="137"/>
      <c r="H533" s="276" t="s">
        <v>152</v>
      </c>
      <c r="I533" s="129" t="s">
        <v>1044</v>
      </c>
      <c r="J533" s="129" t="s">
        <v>1110</v>
      </c>
      <c r="K533" s="85"/>
      <c r="M533" s="252"/>
    </row>
    <row r="534" spans="1:13" s="10" customFormat="1" ht="30">
      <c r="A534" s="40"/>
      <c r="B534" s="32"/>
      <c r="C534" s="126" t="s">
        <v>666</v>
      </c>
      <c r="D534" s="265" t="s">
        <v>19</v>
      </c>
      <c r="E534" s="55"/>
      <c r="F534" s="295">
        <v>3500000</v>
      </c>
      <c r="G534" s="93"/>
      <c r="H534" s="265" t="s">
        <v>152</v>
      </c>
      <c r="I534" s="129" t="s">
        <v>1044</v>
      </c>
      <c r="J534" s="129" t="s">
        <v>1110</v>
      </c>
      <c r="K534" s="82"/>
      <c r="M534" s="252"/>
    </row>
    <row r="535" spans="1:13" s="10" customFormat="1" ht="30">
      <c r="A535" s="40"/>
      <c r="B535" s="118"/>
      <c r="C535" s="352" t="s">
        <v>667</v>
      </c>
      <c r="D535" s="265" t="s">
        <v>19</v>
      </c>
      <c r="E535" s="165"/>
      <c r="F535" s="353">
        <v>3500000</v>
      </c>
      <c r="G535" s="142"/>
      <c r="H535" s="273" t="s">
        <v>152</v>
      </c>
      <c r="I535" s="133" t="s">
        <v>1044</v>
      </c>
      <c r="J535" s="133" t="s">
        <v>1110</v>
      </c>
      <c r="K535" s="166"/>
      <c r="M535" s="252"/>
    </row>
    <row r="536" spans="1:13" s="10" customFormat="1" ht="30">
      <c r="A536" s="40"/>
      <c r="B536" s="32"/>
      <c r="C536" s="126" t="s">
        <v>755</v>
      </c>
      <c r="D536" s="265" t="s">
        <v>19</v>
      </c>
      <c r="E536" s="58"/>
      <c r="F536" s="295">
        <v>5400000</v>
      </c>
      <c r="G536" s="137"/>
      <c r="H536" s="276" t="s">
        <v>152</v>
      </c>
      <c r="I536" s="129" t="s">
        <v>1044</v>
      </c>
      <c r="J536" s="129" t="s">
        <v>1110</v>
      </c>
      <c r="K536" s="85"/>
      <c r="M536" s="252"/>
    </row>
    <row r="537" spans="1:13" s="10" customFormat="1" ht="15.75">
      <c r="A537" s="40"/>
      <c r="B537" s="32"/>
      <c r="C537" s="126" t="s">
        <v>756</v>
      </c>
      <c r="D537" s="265" t="s">
        <v>19</v>
      </c>
      <c r="E537" s="58"/>
      <c r="F537" s="295">
        <v>73500</v>
      </c>
      <c r="G537" s="137"/>
      <c r="H537" s="276" t="s">
        <v>152</v>
      </c>
      <c r="I537" s="129" t="s">
        <v>1044</v>
      </c>
      <c r="J537" s="129" t="s">
        <v>1110</v>
      </c>
      <c r="K537" s="85"/>
      <c r="M537" s="252"/>
    </row>
    <row r="538" spans="1:13" s="10" customFormat="1" ht="15.75">
      <c r="A538" s="40"/>
      <c r="B538" s="32"/>
      <c r="C538" s="126" t="s">
        <v>757</v>
      </c>
      <c r="D538" s="265" t="s">
        <v>19</v>
      </c>
      <c r="E538" s="58"/>
      <c r="F538" s="295">
        <v>28400</v>
      </c>
      <c r="G538" s="137"/>
      <c r="H538" s="276" t="s">
        <v>152</v>
      </c>
      <c r="I538" s="129" t="s">
        <v>1044</v>
      </c>
      <c r="J538" s="129" t="s">
        <v>1110</v>
      </c>
      <c r="K538" s="85"/>
      <c r="M538" s="252"/>
    </row>
    <row r="539" spans="1:13" s="10" customFormat="1" ht="15.75">
      <c r="A539" s="40"/>
      <c r="B539" s="32"/>
      <c r="C539" s="126" t="s">
        <v>758</v>
      </c>
      <c r="D539" s="265" t="s">
        <v>19</v>
      </c>
      <c r="E539" s="58"/>
      <c r="F539" s="295">
        <v>300000</v>
      </c>
      <c r="G539" s="137"/>
      <c r="H539" s="276" t="s">
        <v>152</v>
      </c>
      <c r="I539" s="129" t="s">
        <v>1044</v>
      </c>
      <c r="J539" s="129" t="s">
        <v>1110</v>
      </c>
      <c r="K539" s="85"/>
      <c r="M539" s="252"/>
    </row>
    <row r="540" spans="1:13" s="10" customFormat="1" ht="15.75">
      <c r="A540" s="40"/>
      <c r="B540" s="32"/>
      <c r="C540" s="126" t="s">
        <v>759</v>
      </c>
      <c r="D540" s="265" t="s">
        <v>19</v>
      </c>
      <c r="E540" s="58"/>
      <c r="F540" s="295">
        <v>2385000</v>
      </c>
      <c r="G540" s="137"/>
      <c r="H540" s="276" t="s">
        <v>152</v>
      </c>
      <c r="I540" s="129" t="s">
        <v>1044</v>
      </c>
      <c r="J540" s="129" t="s">
        <v>1110</v>
      </c>
      <c r="K540" s="85"/>
      <c r="M540" s="252"/>
    </row>
    <row r="541" spans="1:13" s="10" customFormat="1" ht="30">
      <c r="A541" s="115"/>
      <c r="B541" s="340"/>
      <c r="C541" s="126" t="s">
        <v>760</v>
      </c>
      <c r="D541" s="265" t="s">
        <v>19</v>
      </c>
      <c r="E541" s="55"/>
      <c r="F541" s="295">
        <v>2880000</v>
      </c>
      <c r="G541" s="93"/>
      <c r="H541" s="265" t="s">
        <v>152</v>
      </c>
      <c r="I541" s="129" t="s">
        <v>1044</v>
      </c>
      <c r="J541" s="129" t="s">
        <v>1110</v>
      </c>
      <c r="K541" s="82"/>
      <c r="M541" s="252"/>
    </row>
    <row r="542" spans="1:13" s="10" customFormat="1" ht="15.75">
      <c r="A542" s="40"/>
      <c r="B542" s="32"/>
      <c r="C542" s="352" t="s">
        <v>761</v>
      </c>
      <c r="D542" s="273" t="s">
        <v>133</v>
      </c>
      <c r="E542" s="165"/>
      <c r="F542" s="353">
        <v>15620000</v>
      </c>
      <c r="G542" s="142"/>
      <c r="H542" s="273" t="s">
        <v>152</v>
      </c>
      <c r="I542" s="133" t="s">
        <v>1045</v>
      </c>
      <c r="J542" s="133" t="s">
        <v>1111</v>
      </c>
      <c r="K542" s="166"/>
      <c r="M542" s="252"/>
    </row>
    <row r="543" spans="1:13" s="10" customFormat="1" ht="15.75">
      <c r="A543" s="40"/>
      <c r="B543" s="32"/>
      <c r="C543" s="126" t="s">
        <v>728</v>
      </c>
      <c r="D543" s="276" t="s">
        <v>47</v>
      </c>
      <c r="E543" s="58"/>
      <c r="F543" s="295">
        <v>500000</v>
      </c>
      <c r="G543" s="137"/>
      <c r="H543" s="276" t="s">
        <v>152</v>
      </c>
      <c r="I543" s="129" t="s">
        <v>344</v>
      </c>
      <c r="J543" s="129" t="s">
        <v>1112</v>
      </c>
      <c r="K543" s="85"/>
      <c r="M543" s="252"/>
    </row>
    <row r="544" spans="1:13" s="10" customFormat="1" ht="30">
      <c r="A544" s="40"/>
      <c r="B544" s="32"/>
      <c r="C544" s="126" t="s">
        <v>762</v>
      </c>
      <c r="D544" s="276" t="s">
        <v>47</v>
      </c>
      <c r="E544" s="58"/>
      <c r="F544" s="295">
        <v>4617000</v>
      </c>
      <c r="G544" s="137"/>
      <c r="H544" s="276" t="s">
        <v>152</v>
      </c>
      <c r="I544" s="129" t="s">
        <v>344</v>
      </c>
      <c r="J544" s="129" t="s">
        <v>1112</v>
      </c>
      <c r="K544" s="85"/>
      <c r="M544" s="252"/>
    </row>
    <row r="545" spans="1:13" s="10" customFormat="1" ht="15.75">
      <c r="A545" s="40"/>
      <c r="B545" s="32"/>
      <c r="C545" s="126" t="s">
        <v>630</v>
      </c>
      <c r="D545" s="276" t="s">
        <v>47</v>
      </c>
      <c r="E545" s="58"/>
      <c r="F545" s="295">
        <v>500000</v>
      </c>
      <c r="G545" s="137"/>
      <c r="H545" s="276" t="s">
        <v>152</v>
      </c>
      <c r="I545" s="129" t="s">
        <v>344</v>
      </c>
      <c r="J545" s="129" t="s">
        <v>1112</v>
      </c>
      <c r="K545" s="85"/>
      <c r="M545" s="252"/>
    </row>
    <row r="546" spans="1:13" s="10" customFormat="1" ht="15.75">
      <c r="A546" s="40"/>
      <c r="B546" s="32"/>
      <c r="C546" s="126" t="s">
        <v>763</v>
      </c>
      <c r="D546" s="276" t="s">
        <v>47</v>
      </c>
      <c r="E546" s="58"/>
      <c r="F546" s="295">
        <v>1000000</v>
      </c>
      <c r="G546" s="137"/>
      <c r="H546" s="276" t="s">
        <v>152</v>
      </c>
      <c r="I546" s="129" t="s">
        <v>1046</v>
      </c>
      <c r="J546" s="129" t="s">
        <v>1113</v>
      </c>
      <c r="K546" s="85"/>
      <c r="M546" s="252"/>
    </row>
    <row r="547" spans="1:13" s="10" customFormat="1" ht="15.75">
      <c r="A547" s="40"/>
      <c r="B547" s="32"/>
      <c r="C547" s="126" t="s">
        <v>630</v>
      </c>
      <c r="D547" s="276" t="s">
        <v>47</v>
      </c>
      <c r="E547" s="58"/>
      <c r="F547" s="295">
        <v>500000</v>
      </c>
      <c r="G547" s="137"/>
      <c r="H547" s="276" t="s">
        <v>152</v>
      </c>
      <c r="I547" s="129" t="s">
        <v>1046</v>
      </c>
      <c r="J547" s="129" t="s">
        <v>1113</v>
      </c>
      <c r="K547" s="85"/>
      <c r="M547" s="252"/>
    </row>
    <row r="548" spans="1:13" s="10" customFormat="1" ht="30">
      <c r="A548" s="40"/>
      <c r="B548" s="32"/>
      <c r="C548" s="126" t="s">
        <v>666</v>
      </c>
      <c r="D548" s="276" t="s">
        <v>19</v>
      </c>
      <c r="E548" s="58"/>
      <c r="F548" s="295">
        <v>3500000</v>
      </c>
      <c r="G548" s="137"/>
      <c r="H548" s="276" t="s">
        <v>152</v>
      </c>
      <c r="I548" s="129" t="s">
        <v>1046</v>
      </c>
      <c r="J548" s="129" t="s">
        <v>1113</v>
      </c>
      <c r="K548" s="85"/>
      <c r="M548" s="252"/>
    </row>
    <row r="549" spans="1:13" s="10" customFormat="1" ht="30">
      <c r="A549" s="40"/>
      <c r="B549" s="32"/>
      <c r="C549" s="126" t="s">
        <v>668</v>
      </c>
      <c r="D549" s="276" t="s">
        <v>19</v>
      </c>
      <c r="E549" s="58"/>
      <c r="F549" s="295">
        <v>3500000</v>
      </c>
      <c r="G549" s="137"/>
      <c r="H549" s="276" t="s">
        <v>152</v>
      </c>
      <c r="I549" s="129" t="s">
        <v>1046</v>
      </c>
      <c r="J549" s="129" t="s">
        <v>1113</v>
      </c>
      <c r="K549" s="85"/>
      <c r="M549" s="252"/>
    </row>
    <row r="550" spans="1:13" s="10" customFormat="1" ht="15.75">
      <c r="A550" s="40"/>
      <c r="B550" s="32"/>
      <c r="C550" s="126" t="s">
        <v>702</v>
      </c>
      <c r="D550" s="276" t="s">
        <v>19</v>
      </c>
      <c r="E550" s="58"/>
      <c r="F550" s="295">
        <v>4125000</v>
      </c>
      <c r="G550" s="137"/>
      <c r="H550" s="276" t="s">
        <v>152</v>
      </c>
      <c r="I550" s="129" t="s">
        <v>1046</v>
      </c>
      <c r="J550" s="129" t="s">
        <v>1113</v>
      </c>
      <c r="K550" s="85"/>
      <c r="M550" s="252"/>
    </row>
    <row r="551" spans="1:13" s="10" customFormat="1" ht="15.75">
      <c r="A551" s="40"/>
      <c r="B551" s="32"/>
      <c r="C551" s="126" t="s">
        <v>764</v>
      </c>
      <c r="D551" s="276" t="s">
        <v>19</v>
      </c>
      <c r="E551" s="58"/>
      <c r="F551" s="295">
        <v>604792</v>
      </c>
      <c r="G551" s="137"/>
      <c r="H551" s="276" t="s">
        <v>152</v>
      </c>
      <c r="I551" s="129" t="s">
        <v>1046</v>
      </c>
      <c r="J551" s="129" t="s">
        <v>1113</v>
      </c>
      <c r="K551" s="85"/>
      <c r="M551" s="252"/>
    </row>
    <row r="552" spans="1:13" s="10" customFormat="1" ht="15.75">
      <c r="A552" s="40"/>
      <c r="B552" s="32"/>
      <c r="C552" s="126" t="s">
        <v>765</v>
      </c>
      <c r="D552" s="276" t="s">
        <v>19</v>
      </c>
      <c r="E552" s="58"/>
      <c r="F552" s="295">
        <v>277500</v>
      </c>
      <c r="G552" s="137"/>
      <c r="H552" s="276" t="s">
        <v>152</v>
      </c>
      <c r="I552" s="129" t="s">
        <v>1046</v>
      </c>
      <c r="J552" s="129" t="s">
        <v>1113</v>
      </c>
      <c r="K552" s="85"/>
      <c r="M552" s="252"/>
    </row>
    <row r="553" spans="1:13" s="10" customFormat="1" ht="15.75">
      <c r="A553" s="40"/>
      <c r="B553" s="32"/>
      <c r="C553" s="126" t="s">
        <v>766</v>
      </c>
      <c r="D553" s="276" t="s">
        <v>19</v>
      </c>
      <c r="E553" s="58"/>
      <c r="F553" s="295">
        <v>7800000</v>
      </c>
      <c r="G553" s="137"/>
      <c r="H553" s="276" t="s">
        <v>152</v>
      </c>
      <c r="I553" s="129" t="s">
        <v>1046</v>
      </c>
      <c r="J553" s="129" t="s">
        <v>1113</v>
      </c>
      <c r="K553" s="85"/>
      <c r="M553" s="252"/>
    </row>
    <row r="554" spans="1:13" s="10" customFormat="1" ht="15.75">
      <c r="A554" s="40"/>
      <c r="B554" s="32"/>
      <c r="C554" s="126" t="s">
        <v>767</v>
      </c>
      <c r="D554" s="276" t="s">
        <v>19</v>
      </c>
      <c r="E554" s="58"/>
      <c r="F554" s="295">
        <v>1600000</v>
      </c>
      <c r="G554" s="137"/>
      <c r="H554" s="276" t="s">
        <v>152</v>
      </c>
      <c r="I554" s="129" t="s">
        <v>1046</v>
      </c>
      <c r="J554" s="129" t="s">
        <v>1113</v>
      </c>
      <c r="K554" s="85"/>
      <c r="M554" s="252"/>
    </row>
    <row r="555" spans="1:13" s="10" customFormat="1" ht="15.75">
      <c r="A555" s="40"/>
      <c r="B555" s="32"/>
      <c r="C555" s="126" t="s">
        <v>768</v>
      </c>
      <c r="D555" s="276" t="s">
        <v>19</v>
      </c>
      <c r="E555" s="58"/>
      <c r="F555" s="295">
        <v>1920000</v>
      </c>
      <c r="G555" s="137"/>
      <c r="H555" s="276" t="s">
        <v>152</v>
      </c>
      <c r="I555" s="129" t="s">
        <v>1046</v>
      </c>
      <c r="J555" s="129" t="s">
        <v>1113</v>
      </c>
      <c r="K555" s="85"/>
      <c r="M555" s="252"/>
    </row>
    <row r="556" spans="1:13" s="10" customFormat="1" ht="15.75">
      <c r="A556" s="40"/>
      <c r="B556" s="32"/>
      <c r="C556" s="126" t="s">
        <v>769</v>
      </c>
      <c r="D556" s="276" t="s">
        <v>19</v>
      </c>
      <c r="E556" s="58"/>
      <c r="F556" s="295">
        <v>8550000</v>
      </c>
      <c r="G556" s="137"/>
      <c r="H556" s="276" t="s">
        <v>152</v>
      </c>
      <c r="I556" s="129" t="s">
        <v>1046</v>
      </c>
      <c r="J556" s="129" t="s">
        <v>1113</v>
      </c>
      <c r="K556" s="85"/>
      <c r="M556" s="252"/>
    </row>
    <row r="557" spans="1:13" s="10" customFormat="1" ht="15.75">
      <c r="A557" s="40"/>
      <c r="B557" s="32"/>
      <c r="C557" s="126" t="s">
        <v>770</v>
      </c>
      <c r="D557" s="276" t="s">
        <v>19</v>
      </c>
      <c r="E557" s="58"/>
      <c r="F557" s="295">
        <v>734125</v>
      </c>
      <c r="G557" s="137"/>
      <c r="H557" s="276" t="s">
        <v>152</v>
      </c>
      <c r="I557" s="129" t="s">
        <v>1046</v>
      </c>
      <c r="J557" s="129" t="s">
        <v>1113</v>
      </c>
      <c r="K557" s="85"/>
      <c r="M557" s="252"/>
    </row>
    <row r="558" spans="1:13" s="10" customFormat="1" ht="30">
      <c r="A558" s="40"/>
      <c r="B558" s="32"/>
      <c r="C558" s="126" t="s">
        <v>771</v>
      </c>
      <c r="D558" s="276" t="s">
        <v>19</v>
      </c>
      <c r="E558" s="58"/>
      <c r="F558" s="295">
        <v>2600000</v>
      </c>
      <c r="G558" s="137"/>
      <c r="H558" s="276" t="s">
        <v>152</v>
      </c>
      <c r="I558" s="129" t="s">
        <v>1046</v>
      </c>
      <c r="J558" s="129" t="s">
        <v>1113</v>
      </c>
      <c r="K558" s="85"/>
      <c r="M558" s="252"/>
    </row>
    <row r="559" spans="1:13" s="10" customFormat="1" ht="15.75">
      <c r="A559" s="40"/>
      <c r="B559" s="32"/>
      <c r="C559" s="126" t="s">
        <v>772</v>
      </c>
      <c r="D559" s="276" t="s">
        <v>19</v>
      </c>
      <c r="E559" s="58"/>
      <c r="F559" s="295">
        <v>1650000</v>
      </c>
      <c r="G559" s="137"/>
      <c r="H559" s="276" t="s">
        <v>152</v>
      </c>
      <c r="I559" s="129" t="s">
        <v>1046</v>
      </c>
      <c r="J559" s="129" t="s">
        <v>1113</v>
      </c>
      <c r="K559" s="85"/>
      <c r="M559" s="252"/>
    </row>
    <row r="560" spans="1:13" s="10" customFormat="1" ht="15.75">
      <c r="A560" s="40"/>
      <c r="B560" s="32"/>
      <c r="C560" s="126" t="s">
        <v>773</v>
      </c>
      <c r="D560" s="276" t="s">
        <v>19</v>
      </c>
      <c r="E560" s="58"/>
      <c r="F560" s="295">
        <v>1160000</v>
      </c>
      <c r="G560" s="137"/>
      <c r="H560" s="276" t="s">
        <v>152</v>
      </c>
      <c r="I560" s="129" t="s">
        <v>1046</v>
      </c>
      <c r="J560" s="129" t="s">
        <v>1113</v>
      </c>
      <c r="K560" s="85"/>
      <c r="M560" s="252"/>
    </row>
    <row r="561" spans="1:13" s="10" customFormat="1" ht="30">
      <c r="A561" s="40"/>
      <c r="B561" s="32"/>
      <c r="C561" s="126" t="s">
        <v>774</v>
      </c>
      <c r="D561" s="276" t="s">
        <v>19</v>
      </c>
      <c r="E561" s="58"/>
      <c r="F561" s="295">
        <v>376000</v>
      </c>
      <c r="G561" s="137"/>
      <c r="H561" s="276" t="s">
        <v>152</v>
      </c>
      <c r="I561" s="129" t="s">
        <v>1046</v>
      </c>
      <c r="J561" s="129" t="s">
        <v>1113</v>
      </c>
      <c r="K561" s="85"/>
      <c r="M561" s="252"/>
    </row>
    <row r="562" spans="1:13" s="10" customFormat="1" ht="15.75">
      <c r="A562" s="40"/>
      <c r="B562" s="32"/>
      <c r="C562" s="126" t="s">
        <v>775</v>
      </c>
      <c r="D562" s="276" t="s">
        <v>19</v>
      </c>
      <c r="E562" s="58"/>
      <c r="F562" s="295">
        <v>2800000</v>
      </c>
      <c r="G562" s="137"/>
      <c r="H562" s="276" t="s">
        <v>152</v>
      </c>
      <c r="I562" s="129" t="s">
        <v>1046</v>
      </c>
      <c r="J562" s="129" t="s">
        <v>1113</v>
      </c>
      <c r="K562" s="85"/>
      <c r="M562" s="252"/>
    </row>
    <row r="563" spans="1:13" s="10" customFormat="1" ht="30">
      <c r="A563" s="40"/>
      <c r="B563" s="32"/>
      <c r="C563" s="126" t="s">
        <v>776</v>
      </c>
      <c r="D563" s="276" t="s">
        <v>19</v>
      </c>
      <c r="E563" s="58"/>
      <c r="F563" s="295">
        <v>1800000</v>
      </c>
      <c r="G563" s="137"/>
      <c r="H563" s="276" t="s">
        <v>152</v>
      </c>
      <c r="I563" s="129" t="s">
        <v>1046</v>
      </c>
      <c r="J563" s="129" t="s">
        <v>1113</v>
      </c>
      <c r="K563" s="85"/>
      <c r="M563" s="252"/>
    </row>
    <row r="564" spans="1:13" s="10" customFormat="1" ht="30">
      <c r="A564" s="40"/>
      <c r="B564" s="32"/>
      <c r="C564" s="126" t="s">
        <v>777</v>
      </c>
      <c r="D564" s="276" t="s">
        <v>47</v>
      </c>
      <c r="E564" s="58"/>
      <c r="F564" s="295">
        <v>2600000</v>
      </c>
      <c r="G564" s="137"/>
      <c r="H564" s="276" t="s">
        <v>152</v>
      </c>
      <c r="I564" s="129" t="s">
        <v>1047</v>
      </c>
      <c r="J564" s="129" t="s">
        <v>1114</v>
      </c>
      <c r="K564" s="85"/>
      <c r="M564" s="252"/>
    </row>
    <row r="565" spans="1:13" s="10" customFormat="1" ht="15.75">
      <c r="A565" s="40"/>
      <c r="B565" s="32"/>
      <c r="C565" s="126" t="s">
        <v>778</v>
      </c>
      <c r="D565" s="276" t="s">
        <v>47</v>
      </c>
      <c r="E565" s="58"/>
      <c r="F565" s="295">
        <v>2320000</v>
      </c>
      <c r="G565" s="137"/>
      <c r="H565" s="276" t="s">
        <v>152</v>
      </c>
      <c r="I565" s="129" t="s">
        <v>1047</v>
      </c>
      <c r="J565" s="129" t="s">
        <v>1114</v>
      </c>
      <c r="K565" s="85"/>
      <c r="M565" s="252"/>
    </row>
    <row r="566" spans="1:13" s="10" customFormat="1" ht="30">
      <c r="A566" s="40"/>
      <c r="B566" s="32"/>
      <c r="C566" s="126" t="s">
        <v>779</v>
      </c>
      <c r="D566" s="265" t="s">
        <v>47</v>
      </c>
      <c r="E566" s="55"/>
      <c r="F566" s="295">
        <v>612000</v>
      </c>
      <c r="G566" s="93"/>
      <c r="H566" s="265" t="s">
        <v>152</v>
      </c>
      <c r="I566" s="129" t="s">
        <v>1047</v>
      </c>
      <c r="J566" s="129" t="s">
        <v>1114</v>
      </c>
      <c r="K566" s="82"/>
      <c r="M566" s="252"/>
    </row>
    <row r="567" spans="1:13" s="10" customFormat="1" ht="15.75">
      <c r="A567" s="40"/>
      <c r="B567" s="118"/>
      <c r="C567" s="352" t="s">
        <v>780</v>
      </c>
      <c r="D567" s="273" t="s">
        <v>47</v>
      </c>
      <c r="E567" s="165"/>
      <c r="F567" s="353">
        <v>882000</v>
      </c>
      <c r="G567" s="142"/>
      <c r="H567" s="273" t="s">
        <v>152</v>
      </c>
      <c r="I567" s="133" t="s">
        <v>1047</v>
      </c>
      <c r="J567" s="133" t="s">
        <v>1114</v>
      </c>
      <c r="K567" s="166"/>
      <c r="M567" s="252"/>
    </row>
    <row r="568" spans="1:13" s="10" customFormat="1" ht="15.75">
      <c r="A568" s="40"/>
      <c r="B568" s="32"/>
      <c r="C568" s="126" t="s">
        <v>781</v>
      </c>
      <c r="D568" s="276" t="s">
        <v>47</v>
      </c>
      <c r="E568" s="58"/>
      <c r="F568" s="295">
        <v>1200000</v>
      </c>
      <c r="G568" s="137"/>
      <c r="H568" s="276" t="s">
        <v>152</v>
      </c>
      <c r="I568" s="129" t="s">
        <v>1047</v>
      </c>
      <c r="J568" s="129" t="s">
        <v>1114</v>
      </c>
      <c r="K568" s="85"/>
      <c r="M568" s="252"/>
    </row>
    <row r="569" spans="1:13" s="10" customFormat="1" ht="15.75">
      <c r="A569" s="40"/>
      <c r="B569" s="32"/>
      <c r="C569" s="126" t="s">
        <v>782</v>
      </c>
      <c r="D569" s="276" t="s">
        <v>47</v>
      </c>
      <c r="E569" s="58"/>
      <c r="F569" s="295">
        <v>5500000</v>
      </c>
      <c r="G569" s="137"/>
      <c r="H569" s="276" t="s">
        <v>152</v>
      </c>
      <c r="I569" s="129" t="s">
        <v>1048</v>
      </c>
      <c r="J569" s="129" t="s">
        <v>1115</v>
      </c>
      <c r="K569" s="85"/>
      <c r="M569" s="252"/>
    </row>
    <row r="570" spans="1:13" s="10" customFormat="1" ht="30">
      <c r="A570" s="40"/>
      <c r="B570" s="32"/>
      <c r="C570" s="126" t="s">
        <v>783</v>
      </c>
      <c r="D570" s="276" t="s">
        <v>47</v>
      </c>
      <c r="E570" s="58"/>
      <c r="F570" s="295">
        <v>5889000</v>
      </c>
      <c r="G570" s="137"/>
      <c r="H570" s="276" t="s">
        <v>152</v>
      </c>
      <c r="I570" s="129" t="s">
        <v>1048</v>
      </c>
      <c r="J570" s="129" t="s">
        <v>1115</v>
      </c>
      <c r="K570" s="85"/>
      <c r="M570" s="252"/>
    </row>
    <row r="571" spans="1:13" s="10" customFormat="1" ht="15.75">
      <c r="A571" s="40"/>
      <c r="B571" s="32"/>
      <c r="C571" s="126" t="s">
        <v>690</v>
      </c>
      <c r="D571" s="276" t="s">
        <v>19</v>
      </c>
      <c r="E571" s="58"/>
      <c r="F571" s="295">
        <v>3241000</v>
      </c>
      <c r="G571" s="137"/>
      <c r="H571" s="276" t="s">
        <v>152</v>
      </c>
      <c r="I571" s="129" t="s">
        <v>1048</v>
      </c>
      <c r="J571" s="129" t="s">
        <v>1115</v>
      </c>
      <c r="K571" s="85"/>
      <c r="M571" s="252"/>
    </row>
    <row r="572" spans="1:13" s="10" customFormat="1" ht="15.75">
      <c r="A572" s="40"/>
      <c r="B572" s="32"/>
      <c r="C572" s="126" t="s">
        <v>630</v>
      </c>
      <c r="D572" s="276" t="s">
        <v>47</v>
      </c>
      <c r="E572" s="58"/>
      <c r="F572" s="295">
        <v>500000</v>
      </c>
      <c r="G572" s="137"/>
      <c r="H572" s="276" t="s">
        <v>152</v>
      </c>
      <c r="I572" s="129" t="s">
        <v>1048</v>
      </c>
      <c r="J572" s="129" t="s">
        <v>1115</v>
      </c>
      <c r="K572" s="85"/>
      <c r="M572" s="252"/>
    </row>
    <row r="573" spans="1:13" s="10" customFormat="1" ht="15.75">
      <c r="A573" s="40"/>
      <c r="B573" s="32"/>
      <c r="C573" s="126" t="s">
        <v>717</v>
      </c>
      <c r="D573" s="276" t="s">
        <v>19</v>
      </c>
      <c r="E573" s="58"/>
      <c r="F573" s="295">
        <v>44575000</v>
      </c>
      <c r="G573" s="137"/>
      <c r="H573" s="276" t="s">
        <v>152</v>
      </c>
      <c r="I573" s="129" t="s">
        <v>1048</v>
      </c>
      <c r="J573" s="129" t="s">
        <v>1115</v>
      </c>
      <c r="K573" s="85"/>
      <c r="M573" s="252"/>
    </row>
    <row r="574" spans="1:13" s="10" customFormat="1" ht="30">
      <c r="A574" s="40"/>
      <c r="B574" s="32"/>
      <c r="C574" s="126" t="s">
        <v>723</v>
      </c>
      <c r="D574" s="276" t="s">
        <v>19</v>
      </c>
      <c r="E574" s="58"/>
      <c r="F574" s="295"/>
      <c r="G574" s="137"/>
      <c r="H574" s="276" t="s">
        <v>152</v>
      </c>
      <c r="I574" s="129" t="s">
        <v>1048</v>
      </c>
      <c r="J574" s="129" t="s">
        <v>1115</v>
      </c>
      <c r="K574" s="85"/>
      <c r="M574" s="252"/>
    </row>
    <row r="575" spans="1:13" s="10" customFormat="1" ht="15.75">
      <c r="A575" s="40"/>
      <c r="B575" s="32"/>
      <c r="C575" s="126" t="s">
        <v>630</v>
      </c>
      <c r="D575" s="276" t="s">
        <v>47</v>
      </c>
      <c r="E575" s="58"/>
      <c r="F575" s="295">
        <v>500000</v>
      </c>
      <c r="G575" s="137"/>
      <c r="H575" s="276" t="s">
        <v>174</v>
      </c>
      <c r="I575" s="129" t="s">
        <v>1049</v>
      </c>
      <c r="J575" s="129" t="s">
        <v>1116</v>
      </c>
      <c r="K575" s="85"/>
      <c r="M575" s="252"/>
    </row>
    <row r="576" spans="1:13" s="10" customFormat="1" ht="15.75">
      <c r="A576" s="40"/>
      <c r="B576" s="32"/>
      <c r="C576" s="126" t="s">
        <v>784</v>
      </c>
      <c r="D576" s="276" t="s">
        <v>19</v>
      </c>
      <c r="E576" s="58"/>
      <c r="F576" s="295">
        <v>8751000</v>
      </c>
      <c r="G576" s="137"/>
      <c r="H576" s="276" t="s">
        <v>174</v>
      </c>
      <c r="I576" s="129" t="s">
        <v>1050</v>
      </c>
      <c r="J576" s="129" t="s">
        <v>1117</v>
      </c>
      <c r="K576" s="85"/>
      <c r="M576" s="252"/>
    </row>
    <row r="577" spans="1:13" s="10" customFormat="1" ht="30">
      <c r="A577" s="40"/>
      <c r="B577" s="32"/>
      <c r="C577" s="126" t="s">
        <v>785</v>
      </c>
      <c r="D577" s="276" t="s">
        <v>19</v>
      </c>
      <c r="E577" s="58"/>
      <c r="F577" s="295">
        <v>4998000</v>
      </c>
      <c r="G577" s="137"/>
      <c r="H577" s="276" t="s">
        <v>174</v>
      </c>
      <c r="I577" s="129" t="s">
        <v>1050</v>
      </c>
      <c r="J577" s="129" t="s">
        <v>1117</v>
      </c>
      <c r="K577" s="85"/>
      <c r="M577" s="252"/>
    </row>
    <row r="578" spans="1:13" s="10" customFormat="1" ht="15.75">
      <c r="A578" s="40"/>
      <c r="B578" s="32"/>
      <c r="C578" s="126" t="s">
        <v>786</v>
      </c>
      <c r="D578" s="276" t="s">
        <v>19</v>
      </c>
      <c r="E578" s="58"/>
      <c r="F578" s="295">
        <v>3900000</v>
      </c>
      <c r="G578" s="137"/>
      <c r="H578" s="276" t="s">
        <v>174</v>
      </c>
      <c r="I578" s="129" t="s">
        <v>1050</v>
      </c>
      <c r="J578" s="129" t="s">
        <v>1117</v>
      </c>
      <c r="K578" s="85"/>
      <c r="M578" s="252"/>
    </row>
    <row r="579" spans="1:13" s="10" customFormat="1" ht="30">
      <c r="A579" s="40"/>
      <c r="B579" s="32"/>
      <c r="C579" s="126" t="s">
        <v>787</v>
      </c>
      <c r="D579" s="276" t="s">
        <v>19</v>
      </c>
      <c r="E579" s="58"/>
      <c r="F579" s="295">
        <v>114000</v>
      </c>
      <c r="G579" s="137"/>
      <c r="H579" s="276" t="s">
        <v>174</v>
      </c>
      <c r="I579" s="129" t="s">
        <v>1050</v>
      </c>
      <c r="J579" s="129" t="s">
        <v>1117</v>
      </c>
      <c r="K579" s="85"/>
      <c r="M579" s="252"/>
    </row>
    <row r="580" spans="1:13" s="10" customFormat="1" ht="30">
      <c r="A580" s="115"/>
      <c r="B580" s="340"/>
      <c r="C580" s="126" t="s">
        <v>788</v>
      </c>
      <c r="D580" s="265" t="s">
        <v>19</v>
      </c>
      <c r="E580" s="55"/>
      <c r="F580" s="295">
        <v>277894</v>
      </c>
      <c r="G580" s="93"/>
      <c r="H580" s="265" t="s">
        <v>174</v>
      </c>
      <c r="I580" s="129" t="s">
        <v>1050</v>
      </c>
      <c r="J580" s="129" t="s">
        <v>1117</v>
      </c>
      <c r="K580" s="82"/>
      <c r="M580" s="252"/>
    </row>
    <row r="581" spans="1:13" s="10" customFormat="1" ht="15.75">
      <c r="A581" s="40"/>
      <c r="B581" s="32"/>
      <c r="C581" s="352" t="s">
        <v>630</v>
      </c>
      <c r="D581" s="273" t="s">
        <v>47</v>
      </c>
      <c r="E581" s="165"/>
      <c r="F581" s="353">
        <v>500000</v>
      </c>
      <c r="G581" s="142"/>
      <c r="H581" s="273" t="s">
        <v>174</v>
      </c>
      <c r="I581" s="133" t="s">
        <v>1050</v>
      </c>
      <c r="J581" s="133" t="s">
        <v>1117</v>
      </c>
      <c r="K581" s="166"/>
      <c r="M581" s="252"/>
    </row>
    <row r="582" spans="1:13" s="10" customFormat="1" ht="15.75">
      <c r="A582" s="40"/>
      <c r="B582" s="32"/>
      <c r="C582" s="126" t="s">
        <v>789</v>
      </c>
      <c r="D582" s="276" t="s">
        <v>19</v>
      </c>
      <c r="E582" s="58"/>
      <c r="F582" s="295">
        <v>200000</v>
      </c>
      <c r="G582" s="137"/>
      <c r="H582" s="276" t="s">
        <v>174</v>
      </c>
      <c r="I582" s="129" t="s">
        <v>1050</v>
      </c>
      <c r="J582" s="129" t="s">
        <v>1117</v>
      </c>
      <c r="K582" s="85"/>
      <c r="M582" s="252"/>
    </row>
    <row r="583" spans="1:13" s="10" customFormat="1" ht="30">
      <c r="A583" s="40"/>
      <c r="B583" s="32"/>
      <c r="C583" s="126" t="s">
        <v>718</v>
      </c>
      <c r="D583" s="276" t="s">
        <v>19</v>
      </c>
      <c r="E583" s="58"/>
      <c r="F583" s="295">
        <v>4375000</v>
      </c>
      <c r="G583" s="137"/>
      <c r="H583" s="276" t="s">
        <v>174</v>
      </c>
      <c r="I583" s="129" t="s">
        <v>1050</v>
      </c>
      <c r="J583" s="129" t="s">
        <v>1117</v>
      </c>
      <c r="K583" s="85"/>
      <c r="M583" s="252"/>
    </row>
    <row r="584" spans="1:13" s="10" customFormat="1" ht="30">
      <c r="A584" s="40"/>
      <c r="B584" s="32"/>
      <c r="C584" s="126" t="s">
        <v>719</v>
      </c>
      <c r="D584" s="276" t="s">
        <v>19</v>
      </c>
      <c r="E584" s="58"/>
      <c r="F584" s="295">
        <v>3500000</v>
      </c>
      <c r="G584" s="137"/>
      <c r="H584" s="276" t="s">
        <v>174</v>
      </c>
      <c r="I584" s="129" t="s">
        <v>1050</v>
      </c>
      <c r="J584" s="129" t="s">
        <v>1117</v>
      </c>
      <c r="K584" s="85"/>
      <c r="M584" s="252"/>
    </row>
    <row r="585" spans="1:13" s="10" customFormat="1" ht="30">
      <c r="A585" s="40"/>
      <c r="B585" s="32"/>
      <c r="C585" s="126" t="s">
        <v>723</v>
      </c>
      <c r="D585" s="276" t="s">
        <v>19</v>
      </c>
      <c r="E585" s="58"/>
      <c r="F585" s="295">
        <v>3500000</v>
      </c>
      <c r="G585" s="137"/>
      <c r="H585" s="276" t="s">
        <v>174</v>
      </c>
      <c r="I585" s="129" t="s">
        <v>1050</v>
      </c>
      <c r="J585" s="129" t="s">
        <v>1117</v>
      </c>
      <c r="K585" s="85"/>
      <c r="M585" s="252"/>
    </row>
    <row r="586" spans="1:13" s="10" customFormat="1" ht="30">
      <c r="A586" s="40"/>
      <c r="B586" s="32"/>
      <c r="C586" s="126" t="s">
        <v>720</v>
      </c>
      <c r="D586" s="276" t="s">
        <v>19</v>
      </c>
      <c r="E586" s="58"/>
      <c r="F586" s="295">
        <v>3500000</v>
      </c>
      <c r="G586" s="137"/>
      <c r="H586" s="276" t="s">
        <v>174</v>
      </c>
      <c r="I586" s="129" t="s">
        <v>1050</v>
      </c>
      <c r="J586" s="129" t="s">
        <v>1117</v>
      </c>
      <c r="K586" s="85"/>
      <c r="M586" s="252"/>
    </row>
    <row r="587" spans="1:13" s="10" customFormat="1" ht="30">
      <c r="A587" s="40"/>
      <c r="B587" s="32"/>
      <c r="C587" s="126" t="s">
        <v>667</v>
      </c>
      <c r="D587" s="276" t="s">
        <v>19</v>
      </c>
      <c r="E587" s="58"/>
      <c r="F587" s="295">
        <v>3500000</v>
      </c>
      <c r="G587" s="137"/>
      <c r="H587" s="276" t="s">
        <v>174</v>
      </c>
      <c r="I587" s="129" t="s">
        <v>1050</v>
      </c>
      <c r="J587" s="129" t="s">
        <v>1117</v>
      </c>
      <c r="K587" s="85"/>
      <c r="M587" s="252"/>
    </row>
    <row r="588" spans="1:13" s="10" customFormat="1" ht="30">
      <c r="A588" s="40"/>
      <c r="B588" s="32"/>
      <c r="C588" s="126" t="s">
        <v>668</v>
      </c>
      <c r="D588" s="276" t="s">
        <v>19</v>
      </c>
      <c r="E588" s="58"/>
      <c r="F588" s="295">
        <v>3500000</v>
      </c>
      <c r="G588" s="137"/>
      <c r="H588" s="276" t="s">
        <v>174</v>
      </c>
      <c r="I588" s="129" t="s">
        <v>1050</v>
      </c>
      <c r="J588" s="129" t="s">
        <v>1117</v>
      </c>
      <c r="K588" s="85"/>
      <c r="M588" s="252"/>
    </row>
    <row r="589" spans="1:13" s="10" customFormat="1" ht="30">
      <c r="A589" s="40"/>
      <c r="B589" s="32"/>
      <c r="C589" s="126" t="s">
        <v>669</v>
      </c>
      <c r="D589" s="276" t="s">
        <v>19</v>
      </c>
      <c r="E589" s="58"/>
      <c r="F589" s="295">
        <v>3500000</v>
      </c>
      <c r="G589" s="137"/>
      <c r="H589" s="276" t="s">
        <v>174</v>
      </c>
      <c r="I589" s="129" t="s">
        <v>1050</v>
      </c>
      <c r="J589" s="129" t="s">
        <v>1117</v>
      </c>
      <c r="K589" s="85"/>
      <c r="M589" s="252"/>
    </row>
    <row r="590" spans="1:13" s="10" customFormat="1" ht="30">
      <c r="A590" s="40"/>
      <c r="B590" s="32"/>
      <c r="C590" s="126" t="s">
        <v>721</v>
      </c>
      <c r="D590" s="276" t="s">
        <v>19</v>
      </c>
      <c r="E590" s="58"/>
      <c r="F590" s="295">
        <v>3500000</v>
      </c>
      <c r="G590" s="137"/>
      <c r="H590" s="276" t="s">
        <v>174</v>
      </c>
      <c r="I590" s="129" t="s">
        <v>1050</v>
      </c>
      <c r="J590" s="129" t="s">
        <v>1117</v>
      </c>
      <c r="K590" s="85"/>
      <c r="M590" s="252"/>
    </row>
    <row r="591" spans="1:13" s="10" customFormat="1" ht="15.75">
      <c r="A591" s="40"/>
      <c r="B591" s="32"/>
      <c r="C591" s="126" t="s">
        <v>790</v>
      </c>
      <c r="D591" s="276" t="s">
        <v>19</v>
      </c>
      <c r="E591" s="58"/>
      <c r="F591" s="295">
        <v>10092750</v>
      </c>
      <c r="G591" s="137"/>
      <c r="H591" s="276" t="s">
        <v>174</v>
      </c>
      <c r="I591" s="129" t="s">
        <v>1050</v>
      </c>
      <c r="J591" s="129" t="s">
        <v>1117</v>
      </c>
      <c r="K591" s="85"/>
      <c r="M591" s="252"/>
    </row>
    <row r="592" spans="1:13" s="10" customFormat="1" ht="15.75">
      <c r="A592" s="40"/>
      <c r="B592" s="32"/>
      <c r="C592" s="126" t="s">
        <v>791</v>
      </c>
      <c r="D592" s="276" t="s">
        <v>19</v>
      </c>
      <c r="E592" s="58"/>
      <c r="F592" s="295">
        <v>8823000</v>
      </c>
      <c r="G592" s="137"/>
      <c r="H592" s="276" t="s">
        <v>174</v>
      </c>
      <c r="I592" s="129" t="s">
        <v>1050</v>
      </c>
      <c r="J592" s="129" t="s">
        <v>1117</v>
      </c>
      <c r="K592" s="85"/>
      <c r="M592" s="252"/>
    </row>
    <row r="593" spans="1:13" s="10" customFormat="1" ht="15.75">
      <c r="A593" s="40"/>
      <c r="B593" s="32"/>
      <c r="C593" s="126" t="s">
        <v>792</v>
      </c>
      <c r="D593" s="276" t="s">
        <v>19</v>
      </c>
      <c r="E593" s="58"/>
      <c r="F593" s="295">
        <v>3581350</v>
      </c>
      <c r="G593" s="137"/>
      <c r="H593" s="276" t="s">
        <v>174</v>
      </c>
      <c r="I593" s="129" t="s">
        <v>1050</v>
      </c>
      <c r="J593" s="129" t="s">
        <v>1117</v>
      </c>
      <c r="K593" s="85"/>
      <c r="M593" s="252"/>
    </row>
    <row r="594" spans="1:13" s="10" customFormat="1" ht="30">
      <c r="A594" s="40"/>
      <c r="B594" s="32"/>
      <c r="C594" s="126" t="s">
        <v>793</v>
      </c>
      <c r="D594" s="276" t="s">
        <v>19</v>
      </c>
      <c r="E594" s="58"/>
      <c r="F594" s="295">
        <v>4720306</v>
      </c>
      <c r="G594" s="137"/>
      <c r="H594" s="276" t="s">
        <v>174</v>
      </c>
      <c r="I594" s="129" t="s">
        <v>1050</v>
      </c>
      <c r="J594" s="129" t="s">
        <v>1117</v>
      </c>
      <c r="K594" s="85"/>
      <c r="M594" s="252"/>
    </row>
    <row r="595" spans="1:13" s="10" customFormat="1" ht="15.75">
      <c r="A595" s="40"/>
      <c r="B595" s="32"/>
      <c r="C595" s="126" t="s">
        <v>794</v>
      </c>
      <c r="D595" s="276" t="s">
        <v>19</v>
      </c>
      <c r="E595" s="58"/>
      <c r="F595" s="295">
        <v>12342000</v>
      </c>
      <c r="G595" s="137"/>
      <c r="H595" s="276" t="s">
        <v>174</v>
      </c>
      <c r="I595" s="129" t="s">
        <v>1050</v>
      </c>
      <c r="J595" s="129" t="s">
        <v>1117</v>
      </c>
      <c r="K595" s="85"/>
      <c r="M595" s="252"/>
    </row>
    <row r="596" spans="1:13" s="10" customFormat="1" ht="30.75" customHeight="1">
      <c r="A596" s="40"/>
      <c r="B596" s="32"/>
      <c r="C596" s="126" t="s">
        <v>795</v>
      </c>
      <c r="D596" s="276" t="s">
        <v>19</v>
      </c>
      <c r="E596" s="58"/>
      <c r="F596" s="295">
        <v>4801200</v>
      </c>
      <c r="G596" s="137"/>
      <c r="H596" s="276" t="s">
        <v>174</v>
      </c>
      <c r="I596" s="129" t="s">
        <v>1050</v>
      </c>
      <c r="J596" s="129" t="s">
        <v>1117</v>
      </c>
      <c r="K596" s="85"/>
      <c r="M596" s="252"/>
    </row>
    <row r="597" spans="1:13" s="10" customFormat="1" ht="15.75">
      <c r="A597" s="40"/>
      <c r="B597" s="32"/>
      <c r="C597" s="126" t="s">
        <v>630</v>
      </c>
      <c r="D597" s="265" t="s">
        <v>47</v>
      </c>
      <c r="E597" s="55"/>
      <c r="F597" s="295">
        <v>500000</v>
      </c>
      <c r="G597" s="93"/>
      <c r="H597" s="265" t="s">
        <v>174</v>
      </c>
      <c r="I597" s="129" t="s">
        <v>1051</v>
      </c>
      <c r="J597" s="129" t="s">
        <v>1118</v>
      </c>
      <c r="K597" s="82"/>
      <c r="M597" s="252"/>
    </row>
    <row r="598" spans="1:13" s="10" customFormat="1" ht="30">
      <c r="A598" s="40"/>
      <c r="B598" s="118"/>
      <c r="C598" s="352" t="s">
        <v>796</v>
      </c>
      <c r="D598" s="273" t="s">
        <v>47</v>
      </c>
      <c r="E598" s="165"/>
      <c r="F598" s="353">
        <v>500000</v>
      </c>
      <c r="G598" s="142"/>
      <c r="H598" s="273" t="s">
        <v>174</v>
      </c>
      <c r="I598" s="133" t="s">
        <v>1052</v>
      </c>
      <c r="J598" s="133" t="s">
        <v>1119</v>
      </c>
      <c r="K598" s="166"/>
      <c r="M598" s="252"/>
    </row>
    <row r="599" spans="1:13" s="10" customFormat="1" ht="15.75">
      <c r="A599" s="40"/>
      <c r="B599" s="32"/>
      <c r="C599" s="126" t="s">
        <v>797</v>
      </c>
      <c r="D599" s="276" t="s">
        <v>14</v>
      </c>
      <c r="E599" s="58"/>
      <c r="F599" s="295">
        <v>64960000</v>
      </c>
      <c r="G599" s="137"/>
      <c r="H599" s="276" t="s">
        <v>174</v>
      </c>
      <c r="I599" s="129" t="s">
        <v>1052</v>
      </c>
      <c r="J599" s="129" t="s">
        <v>1119</v>
      </c>
      <c r="K599" s="85"/>
      <c r="M599" s="252"/>
    </row>
    <row r="600" spans="1:13" s="10" customFormat="1" ht="15.75">
      <c r="A600" s="40"/>
      <c r="B600" s="32"/>
      <c r="C600" s="126" t="s">
        <v>630</v>
      </c>
      <c r="D600" s="276" t="s">
        <v>47</v>
      </c>
      <c r="E600" s="58"/>
      <c r="F600" s="295">
        <v>500000</v>
      </c>
      <c r="G600" s="137"/>
      <c r="H600" s="276" t="s">
        <v>174</v>
      </c>
      <c r="I600" s="129" t="s">
        <v>1052</v>
      </c>
      <c r="J600" s="129" t="s">
        <v>1119</v>
      </c>
      <c r="K600" s="85"/>
      <c r="M600" s="252"/>
    </row>
    <row r="601" spans="1:13" s="10" customFormat="1" ht="15.75">
      <c r="A601" s="40"/>
      <c r="B601" s="32"/>
      <c r="C601" s="126" t="s">
        <v>789</v>
      </c>
      <c r="D601" s="276" t="s">
        <v>19</v>
      </c>
      <c r="E601" s="58"/>
      <c r="F601" s="295">
        <v>200000</v>
      </c>
      <c r="G601" s="137"/>
      <c r="H601" s="276" t="s">
        <v>174</v>
      </c>
      <c r="I601" s="129" t="s">
        <v>1052</v>
      </c>
      <c r="J601" s="129" t="s">
        <v>1119</v>
      </c>
      <c r="K601" s="85"/>
      <c r="M601" s="252"/>
    </row>
    <row r="602" spans="1:13" s="10" customFormat="1" ht="30">
      <c r="A602" s="40"/>
      <c r="B602" s="32"/>
      <c r="C602" s="126" t="s">
        <v>718</v>
      </c>
      <c r="D602" s="276" t="s">
        <v>19</v>
      </c>
      <c r="E602" s="58"/>
      <c r="F602" s="295">
        <v>4375000</v>
      </c>
      <c r="G602" s="137"/>
      <c r="H602" s="276" t="s">
        <v>174</v>
      </c>
      <c r="I602" s="129" t="s">
        <v>1052</v>
      </c>
      <c r="J602" s="129" t="s">
        <v>1119</v>
      </c>
      <c r="K602" s="85"/>
      <c r="M602" s="252"/>
    </row>
    <row r="603" spans="1:13" s="10" customFormat="1" ht="30">
      <c r="A603" s="40"/>
      <c r="B603" s="32"/>
      <c r="C603" s="126" t="s">
        <v>719</v>
      </c>
      <c r="D603" s="276" t="s">
        <v>19</v>
      </c>
      <c r="E603" s="58"/>
      <c r="F603" s="295">
        <v>3500000</v>
      </c>
      <c r="G603" s="137"/>
      <c r="H603" s="276" t="s">
        <v>174</v>
      </c>
      <c r="I603" s="129" t="s">
        <v>1052</v>
      </c>
      <c r="J603" s="129" t="s">
        <v>1119</v>
      </c>
      <c r="K603" s="85"/>
      <c r="M603" s="252"/>
    </row>
    <row r="604" spans="1:13" s="10" customFormat="1" ht="30">
      <c r="A604" s="40"/>
      <c r="B604" s="32"/>
      <c r="C604" s="126" t="s">
        <v>723</v>
      </c>
      <c r="D604" s="276" t="s">
        <v>19</v>
      </c>
      <c r="E604" s="58"/>
      <c r="F604" s="295">
        <v>3500000</v>
      </c>
      <c r="G604" s="137"/>
      <c r="H604" s="276" t="s">
        <v>174</v>
      </c>
      <c r="I604" s="129" t="s">
        <v>1052</v>
      </c>
      <c r="J604" s="129" t="s">
        <v>1119</v>
      </c>
      <c r="K604" s="85"/>
      <c r="M604" s="252"/>
    </row>
    <row r="605" spans="1:13" s="10" customFormat="1" ht="30">
      <c r="A605" s="40"/>
      <c r="B605" s="32"/>
      <c r="C605" s="126" t="s">
        <v>720</v>
      </c>
      <c r="D605" s="276" t="s">
        <v>19</v>
      </c>
      <c r="E605" s="58"/>
      <c r="F605" s="295">
        <v>3500000</v>
      </c>
      <c r="G605" s="137"/>
      <c r="H605" s="276" t="s">
        <v>174</v>
      </c>
      <c r="I605" s="129" t="s">
        <v>1052</v>
      </c>
      <c r="J605" s="129" t="s">
        <v>1119</v>
      </c>
      <c r="K605" s="85"/>
      <c r="M605" s="252"/>
    </row>
    <row r="606" spans="1:13" s="10" customFormat="1" ht="30">
      <c r="A606" s="40"/>
      <c r="B606" s="32"/>
      <c r="C606" s="126" t="s">
        <v>667</v>
      </c>
      <c r="D606" s="276" t="s">
        <v>19</v>
      </c>
      <c r="E606" s="58"/>
      <c r="F606" s="295">
        <v>3500000</v>
      </c>
      <c r="G606" s="137"/>
      <c r="H606" s="276" t="s">
        <v>174</v>
      </c>
      <c r="I606" s="129" t="s">
        <v>1052</v>
      </c>
      <c r="J606" s="129" t="s">
        <v>1119</v>
      </c>
      <c r="K606" s="85"/>
      <c r="M606" s="252"/>
    </row>
    <row r="607" spans="1:13" s="10" customFormat="1" ht="30">
      <c r="A607" s="40"/>
      <c r="B607" s="32"/>
      <c r="C607" s="126" t="s">
        <v>668</v>
      </c>
      <c r="D607" s="276" t="s">
        <v>19</v>
      </c>
      <c r="E607" s="58"/>
      <c r="F607" s="295">
        <v>3500000</v>
      </c>
      <c r="G607" s="137"/>
      <c r="H607" s="276" t="s">
        <v>174</v>
      </c>
      <c r="I607" s="129" t="s">
        <v>1052</v>
      </c>
      <c r="J607" s="129" t="s">
        <v>1119</v>
      </c>
      <c r="K607" s="85"/>
      <c r="M607" s="252"/>
    </row>
    <row r="608" spans="1:13" s="10" customFormat="1" ht="30">
      <c r="A608" s="40"/>
      <c r="B608" s="32"/>
      <c r="C608" s="126" t="s">
        <v>669</v>
      </c>
      <c r="D608" s="276" t="s">
        <v>19</v>
      </c>
      <c r="E608" s="58"/>
      <c r="F608" s="295">
        <v>3500000</v>
      </c>
      <c r="G608" s="137"/>
      <c r="H608" s="276" t="s">
        <v>174</v>
      </c>
      <c r="I608" s="129" t="s">
        <v>1052</v>
      </c>
      <c r="J608" s="129" t="s">
        <v>1119</v>
      </c>
      <c r="K608" s="85"/>
      <c r="M608" s="252"/>
    </row>
    <row r="609" spans="1:13" s="10" customFormat="1" ht="30">
      <c r="A609" s="40"/>
      <c r="B609" s="32"/>
      <c r="C609" s="126" t="s">
        <v>721</v>
      </c>
      <c r="D609" s="276" t="s">
        <v>19</v>
      </c>
      <c r="E609" s="58"/>
      <c r="F609" s="295">
        <v>3500000</v>
      </c>
      <c r="G609" s="137"/>
      <c r="H609" s="276" t="s">
        <v>174</v>
      </c>
      <c r="I609" s="129" t="s">
        <v>1052</v>
      </c>
      <c r="J609" s="129" t="s">
        <v>1119</v>
      </c>
      <c r="K609" s="85"/>
      <c r="M609" s="252"/>
    </row>
    <row r="610" spans="1:13" s="10" customFormat="1" ht="30">
      <c r="A610" s="40"/>
      <c r="B610" s="32"/>
      <c r="C610" s="126" t="s">
        <v>798</v>
      </c>
      <c r="D610" s="276" t="s">
        <v>19</v>
      </c>
      <c r="E610" s="58"/>
      <c r="F610" s="295">
        <v>2177500</v>
      </c>
      <c r="G610" s="137"/>
      <c r="H610" s="276" t="s">
        <v>174</v>
      </c>
      <c r="I610" s="129" t="s">
        <v>1052</v>
      </c>
      <c r="J610" s="129" t="s">
        <v>1119</v>
      </c>
      <c r="K610" s="85"/>
      <c r="M610" s="252"/>
    </row>
    <row r="611" spans="1:13" s="10" customFormat="1" ht="30">
      <c r="A611" s="40"/>
      <c r="B611" s="32"/>
      <c r="C611" s="126" t="s">
        <v>799</v>
      </c>
      <c r="D611" s="276" t="s">
        <v>19</v>
      </c>
      <c r="E611" s="58"/>
      <c r="F611" s="295">
        <v>24500000</v>
      </c>
      <c r="G611" s="137"/>
      <c r="H611" s="276" t="s">
        <v>174</v>
      </c>
      <c r="I611" s="129" t="s">
        <v>1052</v>
      </c>
      <c r="J611" s="129" t="s">
        <v>1119</v>
      </c>
      <c r="K611" s="85"/>
      <c r="M611" s="252"/>
    </row>
    <row r="612" spans="1:13" s="10" customFormat="1" ht="15.75">
      <c r="A612" s="115"/>
      <c r="B612" s="340"/>
      <c r="C612" s="126" t="s">
        <v>800</v>
      </c>
      <c r="D612" s="265" t="s">
        <v>19</v>
      </c>
      <c r="E612" s="55"/>
      <c r="F612" s="295">
        <v>1260000</v>
      </c>
      <c r="G612" s="93"/>
      <c r="H612" s="265" t="s">
        <v>174</v>
      </c>
      <c r="I612" s="129" t="s">
        <v>1052</v>
      </c>
      <c r="J612" s="129" t="s">
        <v>1119</v>
      </c>
      <c r="K612" s="82"/>
      <c r="M612" s="252"/>
    </row>
    <row r="613" spans="1:13" s="10" customFormat="1" ht="30">
      <c r="A613" s="40"/>
      <c r="B613" s="32"/>
      <c r="C613" s="352" t="s">
        <v>801</v>
      </c>
      <c r="D613" s="273" t="s">
        <v>19</v>
      </c>
      <c r="E613" s="165"/>
      <c r="F613" s="353">
        <v>3500000</v>
      </c>
      <c r="G613" s="142"/>
      <c r="H613" s="273" t="s">
        <v>174</v>
      </c>
      <c r="I613" s="133" t="s">
        <v>1052</v>
      </c>
      <c r="J613" s="133" t="s">
        <v>1119</v>
      </c>
      <c r="K613" s="166"/>
      <c r="M613" s="252"/>
    </row>
    <row r="614" spans="1:13" s="10" customFormat="1" ht="30">
      <c r="A614" s="40"/>
      <c r="B614" s="32"/>
      <c r="C614" s="126" t="s">
        <v>802</v>
      </c>
      <c r="D614" s="276" t="s">
        <v>19</v>
      </c>
      <c r="E614" s="58"/>
      <c r="F614" s="295">
        <v>2144000</v>
      </c>
      <c r="G614" s="137"/>
      <c r="H614" s="276" t="s">
        <v>174</v>
      </c>
      <c r="I614" s="129" t="s">
        <v>582</v>
      </c>
      <c r="J614" s="129" t="s">
        <v>1120</v>
      </c>
      <c r="K614" s="85"/>
      <c r="M614" s="252"/>
    </row>
    <row r="615" spans="1:13" s="10" customFormat="1" ht="15.75">
      <c r="A615" s="40"/>
      <c r="B615" s="32"/>
      <c r="C615" s="126" t="s">
        <v>803</v>
      </c>
      <c r="D615" s="276" t="s">
        <v>38</v>
      </c>
      <c r="E615" s="58"/>
      <c r="F615" s="295">
        <v>480000</v>
      </c>
      <c r="G615" s="137"/>
      <c r="H615" s="276" t="s">
        <v>174</v>
      </c>
      <c r="I615" s="129" t="s">
        <v>582</v>
      </c>
      <c r="J615" s="129" t="s">
        <v>1120</v>
      </c>
      <c r="K615" s="85"/>
      <c r="M615" s="252"/>
    </row>
    <row r="616" spans="1:13" s="10" customFormat="1" ht="30">
      <c r="A616" s="40"/>
      <c r="B616" s="32"/>
      <c r="C616" s="126" t="s">
        <v>804</v>
      </c>
      <c r="D616" s="276" t="s">
        <v>14</v>
      </c>
      <c r="E616" s="58"/>
      <c r="F616" s="295">
        <v>13879240</v>
      </c>
      <c r="G616" s="137"/>
      <c r="H616" s="276" t="s">
        <v>174</v>
      </c>
      <c r="I616" s="129" t="s">
        <v>582</v>
      </c>
      <c r="J616" s="129" t="s">
        <v>1120</v>
      </c>
      <c r="K616" s="85"/>
      <c r="M616" s="252"/>
    </row>
    <row r="617" spans="1:13" s="10" customFormat="1" ht="30">
      <c r="A617" s="40"/>
      <c r="B617" s="32"/>
      <c r="C617" s="126" t="s">
        <v>805</v>
      </c>
      <c r="D617" s="276" t="s">
        <v>47</v>
      </c>
      <c r="E617" s="58"/>
      <c r="F617" s="295">
        <v>1400000</v>
      </c>
      <c r="G617" s="137"/>
      <c r="H617" s="276" t="s">
        <v>174</v>
      </c>
      <c r="I617" s="129" t="s">
        <v>582</v>
      </c>
      <c r="J617" s="129" t="s">
        <v>1120</v>
      </c>
      <c r="K617" s="85"/>
      <c r="M617" s="252"/>
    </row>
    <row r="618" spans="1:13" s="10" customFormat="1" ht="15.75">
      <c r="A618" s="40"/>
      <c r="B618" s="32"/>
      <c r="C618" s="126" t="s">
        <v>630</v>
      </c>
      <c r="D618" s="276" t="s">
        <v>47</v>
      </c>
      <c r="E618" s="58"/>
      <c r="F618" s="295">
        <v>500000</v>
      </c>
      <c r="G618" s="137"/>
      <c r="H618" s="276" t="s">
        <v>174</v>
      </c>
      <c r="I618" s="129" t="s">
        <v>582</v>
      </c>
      <c r="J618" s="129" t="s">
        <v>1120</v>
      </c>
      <c r="K618" s="85"/>
      <c r="M618" s="252"/>
    </row>
    <row r="619" spans="1:13" s="10" customFormat="1" ht="15.75">
      <c r="A619" s="40"/>
      <c r="B619" s="32"/>
      <c r="C619" s="126" t="s">
        <v>806</v>
      </c>
      <c r="D619" s="276" t="s">
        <v>47</v>
      </c>
      <c r="E619" s="58"/>
      <c r="F619" s="295">
        <v>500000</v>
      </c>
      <c r="G619" s="137"/>
      <c r="H619" s="276" t="s">
        <v>173</v>
      </c>
      <c r="I619" s="129" t="s">
        <v>1053</v>
      </c>
      <c r="J619" s="129" t="s">
        <v>1121</v>
      </c>
      <c r="K619" s="85"/>
      <c r="M619" s="252"/>
    </row>
    <row r="620" spans="1:13" s="10" customFormat="1" ht="15.75">
      <c r="A620" s="40"/>
      <c r="B620" s="32"/>
      <c r="C620" s="126" t="s">
        <v>807</v>
      </c>
      <c r="D620" s="276" t="s">
        <v>47</v>
      </c>
      <c r="E620" s="58"/>
      <c r="F620" s="295">
        <v>7500000</v>
      </c>
      <c r="G620" s="137"/>
      <c r="H620" s="276" t="s">
        <v>173</v>
      </c>
      <c r="I620" s="129" t="s">
        <v>1053</v>
      </c>
      <c r="J620" s="129" t="s">
        <v>1121</v>
      </c>
      <c r="K620" s="85"/>
      <c r="M620" s="252"/>
    </row>
    <row r="621" spans="1:13" s="10" customFormat="1" ht="15.75">
      <c r="A621" s="40"/>
      <c r="B621" s="32"/>
      <c r="C621" s="126" t="s">
        <v>630</v>
      </c>
      <c r="D621" s="276" t="s">
        <v>47</v>
      </c>
      <c r="E621" s="58"/>
      <c r="F621" s="295">
        <v>750000</v>
      </c>
      <c r="G621" s="137"/>
      <c r="H621" s="276" t="s">
        <v>173</v>
      </c>
      <c r="I621" s="129" t="s">
        <v>1053</v>
      </c>
      <c r="J621" s="129" t="s">
        <v>1121</v>
      </c>
      <c r="K621" s="85"/>
      <c r="M621" s="252"/>
    </row>
    <row r="622" spans="1:13" s="10" customFormat="1" ht="30">
      <c r="A622" s="40"/>
      <c r="B622" s="32"/>
      <c r="C622" s="126" t="s">
        <v>808</v>
      </c>
      <c r="D622" s="276" t="s">
        <v>14</v>
      </c>
      <c r="E622" s="58"/>
      <c r="F622" s="295">
        <v>13060400</v>
      </c>
      <c r="G622" s="137"/>
      <c r="H622" s="276" t="s">
        <v>173</v>
      </c>
      <c r="I622" s="129" t="s">
        <v>1053</v>
      </c>
      <c r="J622" s="129" t="s">
        <v>1121</v>
      </c>
      <c r="K622" s="85"/>
      <c r="M622" s="252"/>
    </row>
    <row r="623" spans="1:13" s="10" customFormat="1" ht="30">
      <c r="A623" s="40"/>
      <c r="B623" s="32"/>
      <c r="C623" s="126" t="s">
        <v>809</v>
      </c>
      <c r="D623" s="276" t="s">
        <v>19</v>
      </c>
      <c r="E623" s="58"/>
      <c r="F623" s="295">
        <v>950000</v>
      </c>
      <c r="G623" s="137"/>
      <c r="H623" s="276" t="s">
        <v>173</v>
      </c>
      <c r="I623" s="129" t="s">
        <v>1053</v>
      </c>
      <c r="J623" s="129" t="s">
        <v>1121</v>
      </c>
      <c r="K623" s="85"/>
      <c r="M623" s="252"/>
    </row>
    <row r="624" spans="1:13" s="10" customFormat="1" ht="15.75">
      <c r="A624" s="40"/>
      <c r="B624" s="32"/>
      <c r="C624" s="126" t="s">
        <v>810</v>
      </c>
      <c r="D624" s="276" t="s">
        <v>19</v>
      </c>
      <c r="E624" s="58"/>
      <c r="F624" s="295">
        <v>3500000</v>
      </c>
      <c r="G624" s="137"/>
      <c r="H624" s="276" t="s">
        <v>173</v>
      </c>
      <c r="I624" s="129" t="s">
        <v>1053</v>
      </c>
      <c r="J624" s="129" t="s">
        <v>1121</v>
      </c>
      <c r="K624" s="85"/>
      <c r="M624" s="252"/>
    </row>
    <row r="625" spans="1:13" s="10" customFormat="1" ht="15.75">
      <c r="A625" s="40"/>
      <c r="B625" s="32"/>
      <c r="C625" s="126" t="s">
        <v>811</v>
      </c>
      <c r="D625" s="276" t="s">
        <v>19</v>
      </c>
      <c r="E625" s="58"/>
      <c r="F625" s="295">
        <v>195000</v>
      </c>
      <c r="G625" s="137"/>
      <c r="H625" s="276" t="s">
        <v>173</v>
      </c>
      <c r="I625" s="129" t="s">
        <v>1053</v>
      </c>
      <c r="J625" s="129" t="s">
        <v>1121</v>
      </c>
      <c r="K625" s="85"/>
      <c r="M625" s="252"/>
    </row>
    <row r="626" spans="1:13" s="10" customFormat="1" ht="15.75">
      <c r="A626" s="40"/>
      <c r="B626" s="118"/>
      <c r="C626" s="126" t="s">
        <v>812</v>
      </c>
      <c r="D626" s="265" t="s">
        <v>19</v>
      </c>
      <c r="E626" s="55"/>
      <c r="F626" s="295">
        <v>500000</v>
      </c>
      <c r="G626" s="93"/>
      <c r="H626" s="265" t="s">
        <v>173</v>
      </c>
      <c r="I626" s="129" t="s">
        <v>1053</v>
      </c>
      <c r="J626" s="129" t="s">
        <v>1121</v>
      </c>
      <c r="K626" s="82"/>
      <c r="M626" s="252"/>
    </row>
    <row r="627" spans="1:13" s="10" customFormat="1" ht="30">
      <c r="A627" s="40"/>
      <c r="B627" s="32"/>
      <c r="C627" s="352" t="s">
        <v>718</v>
      </c>
      <c r="D627" s="273" t="s">
        <v>19</v>
      </c>
      <c r="E627" s="165"/>
      <c r="F627" s="353">
        <v>4083333.3333333335</v>
      </c>
      <c r="G627" s="142"/>
      <c r="H627" s="273" t="s">
        <v>173</v>
      </c>
      <c r="I627" s="133" t="s">
        <v>1053</v>
      </c>
      <c r="J627" s="133" t="s">
        <v>1121</v>
      </c>
      <c r="K627" s="166"/>
      <c r="M627" s="252"/>
    </row>
    <row r="628" spans="1:13" s="10" customFormat="1" ht="30">
      <c r="A628" s="40"/>
      <c r="B628" s="32"/>
      <c r="C628" s="126" t="s">
        <v>719</v>
      </c>
      <c r="D628" s="276" t="s">
        <v>19</v>
      </c>
      <c r="E628" s="58"/>
      <c r="F628" s="295">
        <v>3500000</v>
      </c>
      <c r="G628" s="137"/>
      <c r="H628" s="276" t="s">
        <v>173</v>
      </c>
      <c r="I628" s="129" t="s">
        <v>1053</v>
      </c>
      <c r="J628" s="129" t="s">
        <v>1121</v>
      </c>
      <c r="K628" s="85"/>
      <c r="M628" s="252"/>
    </row>
    <row r="629" spans="1:13" s="10" customFormat="1" ht="30">
      <c r="A629" s="40"/>
      <c r="B629" s="32"/>
      <c r="C629" s="126" t="s">
        <v>666</v>
      </c>
      <c r="D629" s="276" t="s">
        <v>19</v>
      </c>
      <c r="E629" s="58"/>
      <c r="F629" s="295">
        <v>3500000</v>
      </c>
      <c r="G629" s="137"/>
      <c r="H629" s="276" t="s">
        <v>173</v>
      </c>
      <c r="I629" s="129" t="s">
        <v>1053</v>
      </c>
      <c r="J629" s="129" t="s">
        <v>1121</v>
      </c>
      <c r="K629" s="85"/>
      <c r="M629" s="252"/>
    </row>
    <row r="630" spans="1:13" s="10" customFormat="1" ht="30">
      <c r="A630" s="40"/>
      <c r="B630" s="32"/>
      <c r="C630" s="126" t="s">
        <v>720</v>
      </c>
      <c r="D630" s="276" t="s">
        <v>19</v>
      </c>
      <c r="E630" s="58"/>
      <c r="F630" s="295">
        <v>3500000</v>
      </c>
      <c r="G630" s="137"/>
      <c r="H630" s="276" t="s">
        <v>173</v>
      </c>
      <c r="I630" s="129" t="s">
        <v>1053</v>
      </c>
      <c r="J630" s="129" t="s">
        <v>1121</v>
      </c>
      <c r="K630" s="85"/>
      <c r="M630" s="252"/>
    </row>
    <row r="631" spans="1:13" s="10" customFormat="1" ht="30">
      <c r="A631" s="40"/>
      <c r="B631" s="32"/>
      <c r="C631" s="126" t="s">
        <v>813</v>
      </c>
      <c r="D631" s="276" t="s">
        <v>19</v>
      </c>
      <c r="E631" s="58"/>
      <c r="F631" s="295">
        <v>3500000</v>
      </c>
      <c r="G631" s="137"/>
      <c r="H631" s="276" t="s">
        <v>173</v>
      </c>
      <c r="I631" s="129" t="s">
        <v>1053</v>
      </c>
      <c r="J631" s="129" t="s">
        <v>1121</v>
      </c>
      <c r="K631" s="85"/>
      <c r="M631" s="252"/>
    </row>
    <row r="632" spans="1:13" s="10" customFormat="1" ht="30">
      <c r="A632" s="40"/>
      <c r="B632" s="32"/>
      <c r="C632" s="126" t="s">
        <v>668</v>
      </c>
      <c r="D632" s="276" t="s">
        <v>19</v>
      </c>
      <c r="E632" s="58"/>
      <c r="F632" s="295">
        <v>3500000</v>
      </c>
      <c r="G632" s="137"/>
      <c r="H632" s="276" t="s">
        <v>173</v>
      </c>
      <c r="I632" s="129" t="s">
        <v>1053</v>
      </c>
      <c r="J632" s="129" t="s">
        <v>1121</v>
      </c>
      <c r="K632" s="85"/>
      <c r="M632" s="252"/>
    </row>
    <row r="633" spans="1:13" s="10" customFormat="1" ht="30">
      <c r="A633" s="40"/>
      <c r="B633" s="32"/>
      <c r="C633" s="126" t="s">
        <v>669</v>
      </c>
      <c r="D633" s="276" t="s">
        <v>19</v>
      </c>
      <c r="E633" s="58"/>
      <c r="F633" s="295">
        <v>3500000</v>
      </c>
      <c r="G633" s="137"/>
      <c r="H633" s="276" t="s">
        <v>173</v>
      </c>
      <c r="I633" s="129" t="s">
        <v>1053</v>
      </c>
      <c r="J633" s="129" t="s">
        <v>1121</v>
      </c>
      <c r="K633" s="85"/>
      <c r="M633" s="252"/>
    </row>
    <row r="634" spans="1:13" s="10" customFormat="1" ht="30">
      <c r="A634" s="40"/>
      <c r="B634" s="32"/>
      <c r="C634" s="126" t="s">
        <v>721</v>
      </c>
      <c r="D634" s="276" t="s">
        <v>19</v>
      </c>
      <c r="E634" s="58"/>
      <c r="F634" s="295">
        <v>3500000</v>
      </c>
      <c r="G634" s="137"/>
      <c r="H634" s="276" t="s">
        <v>173</v>
      </c>
      <c r="I634" s="129" t="s">
        <v>1053</v>
      </c>
      <c r="J634" s="129" t="s">
        <v>1121</v>
      </c>
      <c r="K634" s="85"/>
      <c r="M634" s="252"/>
    </row>
    <row r="635" spans="1:13" s="10" customFormat="1" ht="15.75">
      <c r="A635" s="40"/>
      <c r="B635" s="32"/>
      <c r="C635" s="126" t="s">
        <v>814</v>
      </c>
      <c r="D635" s="276" t="s">
        <v>19</v>
      </c>
      <c r="E635" s="58"/>
      <c r="F635" s="295">
        <v>1840000</v>
      </c>
      <c r="G635" s="137"/>
      <c r="H635" s="276" t="s">
        <v>173</v>
      </c>
      <c r="I635" s="129" t="s">
        <v>1053</v>
      </c>
      <c r="J635" s="129" t="s">
        <v>1121</v>
      </c>
      <c r="K635" s="85"/>
      <c r="M635" s="252"/>
    </row>
    <row r="636" spans="1:13" s="10" customFormat="1" ht="30">
      <c r="A636" s="40"/>
      <c r="B636" s="32"/>
      <c r="C636" s="126" t="s">
        <v>723</v>
      </c>
      <c r="D636" s="276" t="s">
        <v>19</v>
      </c>
      <c r="E636" s="58"/>
      <c r="F636" s="295"/>
      <c r="G636" s="137"/>
      <c r="H636" s="276" t="s">
        <v>173</v>
      </c>
      <c r="I636" s="129" t="s">
        <v>1054</v>
      </c>
      <c r="J636" s="129" t="s">
        <v>1122</v>
      </c>
      <c r="K636" s="85"/>
      <c r="M636" s="252"/>
    </row>
    <row r="637" spans="1:13" s="10" customFormat="1" ht="15.75">
      <c r="A637" s="40"/>
      <c r="B637" s="32"/>
      <c r="C637" s="126" t="s">
        <v>630</v>
      </c>
      <c r="D637" s="276" t="s">
        <v>47</v>
      </c>
      <c r="E637" s="58"/>
      <c r="F637" s="295">
        <v>500000</v>
      </c>
      <c r="G637" s="137"/>
      <c r="H637" s="276" t="s">
        <v>173</v>
      </c>
      <c r="I637" s="129" t="s">
        <v>346</v>
      </c>
      <c r="J637" s="129" t="s">
        <v>1123</v>
      </c>
      <c r="K637" s="85"/>
      <c r="M637" s="252"/>
    </row>
    <row r="638" spans="1:13" s="10" customFormat="1" ht="15.75">
      <c r="A638" s="40"/>
      <c r="B638" s="32"/>
      <c r="C638" s="126" t="s">
        <v>716</v>
      </c>
      <c r="D638" s="276" t="s">
        <v>14</v>
      </c>
      <c r="E638" s="58"/>
      <c r="F638" s="295">
        <v>7033328</v>
      </c>
      <c r="G638" s="137"/>
      <c r="H638" s="276" t="s">
        <v>173</v>
      </c>
      <c r="I638" s="129" t="s">
        <v>346</v>
      </c>
      <c r="J638" s="129" t="s">
        <v>1123</v>
      </c>
      <c r="K638" s="85"/>
      <c r="M638" s="252"/>
    </row>
    <row r="639" spans="1:13" s="10" customFormat="1" ht="30">
      <c r="A639" s="40"/>
      <c r="B639" s="32"/>
      <c r="C639" s="126" t="s">
        <v>718</v>
      </c>
      <c r="D639" s="276" t="s">
        <v>19</v>
      </c>
      <c r="E639" s="58"/>
      <c r="F639" s="295">
        <v>4083333.3333333335</v>
      </c>
      <c r="G639" s="137"/>
      <c r="H639" s="276" t="s">
        <v>173</v>
      </c>
      <c r="I639" s="129" t="s">
        <v>346</v>
      </c>
      <c r="J639" s="129" t="s">
        <v>1123</v>
      </c>
      <c r="K639" s="85"/>
      <c r="M639" s="252"/>
    </row>
    <row r="640" spans="1:13" s="10" customFormat="1" ht="30">
      <c r="A640" s="40"/>
      <c r="B640" s="32"/>
      <c r="C640" s="126" t="s">
        <v>719</v>
      </c>
      <c r="D640" s="276" t="s">
        <v>19</v>
      </c>
      <c r="E640" s="58"/>
      <c r="F640" s="295">
        <v>3500000</v>
      </c>
      <c r="G640" s="137"/>
      <c r="H640" s="276" t="s">
        <v>173</v>
      </c>
      <c r="I640" s="129" t="s">
        <v>346</v>
      </c>
      <c r="J640" s="129" t="s">
        <v>1123</v>
      </c>
      <c r="K640" s="85"/>
      <c r="M640" s="252"/>
    </row>
    <row r="641" spans="1:13" s="10" customFormat="1" ht="30">
      <c r="A641" s="40"/>
      <c r="B641" s="32"/>
      <c r="C641" s="126" t="s">
        <v>720</v>
      </c>
      <c r="D641" s="276" t="s">
        <v>19</v>
      </c>
      <c r="E641" s="58"/>
      <c r="F641" s="295">
        <v>3500000</v>
      </c>
      <c r="G641" s="137"/>
      <c r="H641" s="276" t="s">
        <v>173</v>
      </c>
      <c r="I641" s="129" t="s">
        <v>346</v>
      </c>
      <c r="J641" s="129" t="s">
        <v>1123</v>
      </c>
      <c r="K641" s="85"/>
      <c r="M641" s="252"/>
    </row>
    <row r="642" spans="1:13" s="10" customFormat="1" ht="30">
      <c r="A642" s="40"/>
      <c r="B642" s="32"/>
      <c r="C642" s="126" t="s">
        <v>667</v>
      </c>
      <c r="D642" s="276" t="s">
        <v>19</v>
      </c>
      <c r="E642" s="58"/>
      <c r="F642" s="295">
        <v>3500000</v>
      </c>
      <c r="G642" s="137"/>
      <c r="H642" s="276" t="s">
        <v>173</v>
      </c>
      <c r="I642" s="129" t="s">
        <v>346</v>
      </c>
      <c r="J642" s="129" t="s">
        <v>1123</v>
      </c>
      <c r="K642" s="85"/>
      <c r="M642" s="252"/>
    </row>
    <row r="643" spans="1:13" s="10" customFormat="1" ht="30">
      <c r="A643" s="115"/>
      <c r="B643" s="340"/>
      <c r="C643" s="126" t="s">
        <v>668</v>
      </c>
      <c r="D643" s="265" t="s">
        <v>19</v>
      </c>
      <c r="E643" s="55"/>
      <c r="F643" s="295">
        <v>3500000</v>
      </c>
      <c r="G643" s="93"/>
      <c r="H643" s="265" t="s">
        <v>173</v>
      </c>
      <c r="I643" s="129" t="s">
        <v>346</v>
      </c>
      <c r="J643" s="129" t="s">
        <v>1123</v>
      </c>
      <c r="K643" s="82"/>
      <c r="M643" s="252"/>
    </row>
    <row r="644" spans="1:13" s="10" customFormat="1" ht="30">
      <c r="A644" s="40"/>
      <c r="B644" s="32"/>
      <c r="C644" s="352" t="s">
        <v>669</v>
      </c>
      <c r="D644" s="273" t="s">
        <v>19</v>
      </c>
      <c r="E644" s="165"/>
      <c r="F644" s="353">
        <v>3500000</v>
      </c>
      <c r="G644" s="142"/>
      <c r="H644" s="273" t="s">
        <v>173</v>
      </c>
      <c r="I644" s="133" t="s">
        <v>346</v>
      </c>
      <c r="J644" s="133" t="s">
        <v>1123</v>
      </c>
      <c r="K644" s="166"/>
      <c r="M644" s="252"/>
    </row>
    <row r="645" spans="1:13" s="10" customFormat="1" ht="30">
      <c r="A645" s="40"/>
      <c r="B645" s="32"/>
      <c r="C645" s="126" t="s">
        <v>721</v>
      </c>
      <c r="D645" s="276" t="s">
        <v>19</v>
      </c>
      <c r="E645" s="58"/>
      <c r="F645" s="295">
        <v>3500000</v>
      </c>
      <c r="G645" s="137"/>
      <c r="H645" s="276" t="s">
        <v>173</v>
      </c>
      <c r="I645" s="129" t="s">
        <v>346</v>
      </c>
      <c r="J645" s="129" t="s">
        <v>1123</v>
      </c>
      <c r="K645" s="85"/>
      <c r="M645" s="252"/>
    </row>
    <row r="646" spans="1:13" s="10" customFormat="1" ht="15.75">
      <c r="A646" s="40"/>
      <c r="B646" s="32"/>
      <c r="C646" s="126" t="s">
        <v>815</v>
      </c>
      <c r="D646" s="276" t="s">
        <v>19</v>
      </c>
      <c r="E646" s="58"/>
      <c r="F646" s="295">
        <v>1380000</v>
      </c>
      <c r="G646" s="137"/>
      <c r="H646" s="276" t="s">
        <v>173</v>
      </c>
      <c r="I646" s="129" t="s">
        <v>346</v>
      </c>
      <c r="J646" s="129" t="s">
        <v>1123</v>
      </c>
      <c r="K646" s="85"/>
      <c r="M646" s="252"/>
    </row>
    <row r="647" spans="1:13" s="10" customFormat="1" ht="15.75">
      <c r="A647" s="40"/>
      <c r="B647" s="32"/>
      <c r="C647" s="126" t="s">
        <v>814</v>
      </c>
      <c r="D647" s="276" t="s">
        <v>19</v>
      </c>
      <c r="E647" s="58"/>
      <c r="F647" s="295">
        <v>2775000</v>
      </c>
      <c r="G647" s="137"/>
      <c r="H647" s="276" t="s">
        <v>173</v>
      </c>
      <c r="I647" s="129" t="s">
        <v>346</v>
      </c>
      <c r="J647" s="129" t="s">
        <v>1123</v>
      </c>
      <c r="K647" s="85"/>
      <c r="M647" s="252"/>
    </row>
    <row r="648" spans="1:13" s="10" customFormat="1" ht="15.75">
      <c r="A648" s="40"/>
      <c r="B648" s="32"/>
      <c r="C648" s="126" t="s">
        <v>816</v>
      </c>
      <c r="D648" s="276" t="s">
        <v>19</v>
      </c>
      <c r="E648" s="58"/>
      <c r="F648" s="295">
        <v>2615000</v>
      </c>
      <c r="G648" s="137"/>
      <c r="H648" s="276" t="s">
        <v>173</v>
      </c>
      <c r="I648" s="129" t="s">
        <v>346</v>
      </c>
      <c r="J648" s="129" t="s">
        <v>1123</v>
      </c>
      <c r="K648" s="85"/>
      <c r="M648" s="252"/>
    </row>
    <row r="649" spans="1:13" s="10" customFormat="1" ht="15.75">
      <c r="A649" s="40"/>
      <c r="B649" s="32"/>
      <c r="C649" s="126" t="s">
        <v>817</v>
      </c>
      <c r="D649" s="276" t="s">
        <v>19</v>
      </c>
      <c r="E649" s="58"/>
      <c r="F649" s="295">
        <v>12075000</v>
      </c>
      <c r="G649" s="137"/>
      <c r="H649" s="276" t="s">
        <v>173</v>
      </c>
      <c r="I649" s="129" t="s">
        <v>346</v>
      </c>
      <c r="J649" s="129" t="s">
        <v>1123</v>
      </c>
      <c r="K649" s="85"/>
      <c r="M649" s="252"/>
    </row>
    <row r="650" spans="1:13" s="10" customFormat="1" ht="15.75">
      <c r="A650" s="40"/>
      <c r="B650" s="32"/>
      <c r="C650" s="126" t="s">
        <v>630</v>
      </c>
      <c r="D650" s="276" t="s">
        <v>47</v>
      </c>
      <c r="E650" s="58"/>
      <c r="F650" s="295">
        <v>1000000</v>
      </c>
      <c r="G650" s="137"/>
      <c r="H650" s="276" t="s">
        <v>173</v>
      </c>
      <c r="I650" s="129" t="s">
        <v>1055</v>
      </c>
      <c r="J650" s="129" t="s">
        <v>1055</v>
      </c>
      <c r="K650" s="85"/>
      <c r="M650" s="252"/>
    </row>
    <row r="651" spans="1:13" s="10" customFormat="1" ht="15.75">
      <c r="A651" s="40"/>
      <c r="B651" s="32"/>
      <c r="C651" s="126" t="s">
        <v>735</v>
      </c>
      <c r="D651" s="276" t="s">
        <v>14</v>
      </c>
      <c r="E651" s="58"/>
      <c r="F651" s="295">
        <v>9133158</v>
      </c>
      <c r="G651" s="137"/>
      <c r="H651" s="276" t="s">
        <v>173</v>
      </c>
      <c r="I651" s="129" t="s">
        <v>347</v>
      </c>
      <c r="J651" s="129" t="s">
        <v>1124</v>
      </c>
      <c r="K651" s="85"/>
      <c r="M651" s="252"/>
    </row>
    <row r="652" spans="1:13" s="10" customFormat="1" ht="15.75">
      <c r="A652" s="40"/>
      <c r="B652" s="32"/>
      <c r="C652" s="126" t="s">
        <v>630</v>
      </c>
      <c r="D652" s="276" t="s">
        <v>47</v>
      </c>
      <c r="E652" s="58"/>
      <c r="F652" s="295">
        <v>500000</v>
      </c>
      <c r="G652" s="137"/>
      <c r="H652" s="276" t="s">
        <v>173</v>
      </c>
      <c r="I652" s="129" t="s">
        <v>347</v>
      </c>
      <c r="J652" s="129" t="s">
        <v>1124</v>
      </c>
      <c r="K652" s="85"/>
      <c r="M652" s="252"/>
    </row>
    <row r="653" spans="1:13" s="10" customFormat="1" ht="30">
      <c r="A653" s="40"/>
      <c r="B653" s="32"/>
      <c r="C653" s="126" t="s">
        <v>818</v>
      </c>
      <c r="D653" s="276" t="s">
        <v>47</v>
      </c>
      <c r="E653" s="58"/>
      <c r="F653" s="295">
        <v>1324800</v>
      </c>
      <c r="G653" s="137"/>
      <c r="H653" s="276" t="s">
        <v>173</v>
      </c>
      <c r="I653" s="129" t="s">
        <v>259</v>
      </c>
      <c r="J653" s="129" t="s">
        <v>256</v>
      </c>
      <c r="K653" s="85"/>
      <c r="M653" s="252"/>
    </row>
    <row r="654" spans="1:13" s="10" customFormat="1" ht="15.75">
      <c r="A654" s="40"/>
      <c r="B654" s="32"/>
      <c r="C654" s="126" t="s">
        <v>819</v>
      </c>
      <c r="D654" s="276" t="s">
        <v>47</v>
      </c>
      <c r="E654" s="58"/>
      <c r="F654" s="295">
        <v>6000000</v>
      </c>
      <c r="G654" s="137"/>
      <c r="H654" s="276" t="s">
        <v>173</v>
      </c>
      <c r="I654" s="129" t="s">
        <v>259</v>
      </c>
      <c r="J654" s="129" t="s">
        <v>256</v>
      </c>
      <c r="K654" s="85"/>
      <c r="M654" s="252"/>
    </row>
    <row r="655" spans="1:13" s="10" customFormat="1" ht="15.75">
      <c r="A655" s="40"/>
      <c r="B655" s="32"/>
      <c r="C655" s="126" t="s">
        <v>820</v>
      </c>
      <c r="D655" s="265" t="s">
        <v>47</v>
      </c>
      <c r="E655" s="55"/>
      <c r="F655" s="295">
        <v>3385000</v>
      </c>
      <c r="G655" s="93"/>
      <c r="H655" s="265" t="s">
        <v>173</v>
      </c>
      <c r="I655" s="129" t="s">
        <v>259</v>
      </c>
      <c r="J655" s="129" t="s">
        <v>256</v>
      </c>
      <c r="K655" s="82"/>
      <c r="M655" s="252"/>
    </row>
    <row r="656" spans="1:13" s="10" customFormat="1" ht="30">
      <c r="A656" s="40"/>
      <c r="B656" s="118"/>
      <c r="C656" s="352" t="s">
        <v>821</v>
      </c>
      <c r="D656" s="273" t="s">
        <v>47</v>
      </c>
      <c r="E656" s="165"/>
      <c r="F656" s="353">
        <v>4977000</v>
      </c>
      <c r="G656" s="142"/>
      <c r="H656" s="273" t="s">
        <v>173</v>
      </c>
      <c r="I656" s="133" t="s">
        <v>258</v>
      </c>
      <c r="J656" s="133" t="s">
        <v>251</v>
      </c>
      <c r="K656" s="166"/>
      <c r="M656" s="252"/>
    </row>
    <row r="657" spans="1:13" s="10" customFormat="1" ht="15.75">
      <c r="A657" s="40"/>
      <c r="B657" s="32"/>
      <c r="C657" s="126" t="s">
        <v>630</v>
      </c>
      <c r="D657" s="276" t="s">
        <v>47</v>
      </c>
      <c r="E657" s="58"/>
      <c r="F657" s="295">
        <v>500000</v>
      </c>
      <c r="G657" s="137"/>
      <c r="H657" s="276" t="s">
        <v>173</v>
      </c>
      <c r="I657" s="129"/>
      <c r="J657" s="129"/>
      <c r="K657" s="85"/>
      <c r="M657" s="252"/>
    </row>
    <row r="658" spans="1:13" s="10" customFormat="1" ht="15.75">
      <c r="A658" s="40"/>
      <c r="B658" s="32"/>
      <c r="C658" s="126" t="s">
        <v>822</v>
      </c>
      <c r="D658" s="276" t="s">
        <v>47</v>
      </c>
      <c r="E658" s="58"/>
      <c r="F658" s="295">
        <v>1600000</v>
      </c>
      <c r="G658" s="137"/>
      <c r="H658" s="276" t="s">
        <v>173</v>
      </c>
      <c r="I658" s="129" t="s">
        <v>1056</v>
      </c>
      <c r="J658" s="129" t="s">
        <v>1125</v>
      </c>
      <c r="K658" s="85"/>
      <c r="M658" s="252"/>
    </row>
    <row r="659" spans="1:13" s="10" customFormat="1" ht="30">
      <c r="A659" s="40"/>
      <c r="B659" s="32"/>
      <c r="C659" s="126" t="s">
        <v>823</v>
      </c>
      <c r="D659" s="276" t="s">
        <v>47</v>
      </c>
      <c r="E659" s="58"/>
      <c r="F659" s="295">
        <v>300000</v>
      </c>
      <c r="G659" s="137"/>
      <c r="H659" s="276" t="s">
        <v>173</v>
      </c>
      <c r="I659" s="129" t="s">
        <v>1056</v>
      </c>
      <c r="J659" s="129" t="s">
        <v>1125</v>
      </c>
      <c r="K659" s="85"/>
      <c r="M659" s="252"/>
    </row>
    <row r="660" spans="1:13" s="10" customFormat="1" ht="15.75">
      <c r="A660" s="40"/>
      <c r="B660" s="32"/>
      <c r="C660" s="126" t="s">
        <v>690</v>
      </c>
      <c r="D660" s="276" t="s">
        <v>19</v>
      </c>
      <c r="E660" s="58"/>
      <c r="F660" s="295">
        <v>5080000</v>
      </c>
      <c r="G660" s="137"/>
      <c r="H660" s="276" t="s">
        <v>173</v>
      </c>
      <c r="I660" s="129" t="s">
        <v>1056</v>
      </c>
      <c r="J660" s="129" t="s">
        <v>1125</v>
      </c>
      <c r="K660" s="85"/>
      <c r="M660" s="252"/>
    </row>
    <row r="661" spans="1:13" s="10" customFormat="1" ht="15.75">
      <c r="A661" s="40"/>
      <c r="B661" s="32"/>
      <c r="C661" s="126" t="s">
        <v>630</v>
      </c>
      <c r="D661" s="276" t="s">
        <v>47</v>
      </c>
      <c r="E661" s="58"/>
      <c r="F661" s="295">
        <v>750000</v>
      </c>
      <c r="G661" s="137"/>
      <c r="H661" s="276" t="s">
        <v>173</v>
      </c>
      <c r="I661" s="129" t="s">
        <v>1056</v>
      </c>
      <c r="J661" s="129" t="s">
        <v>1125</v>
      </c>
      <c r="K661" s="85"/>
      <c r="M661" s="252"/>
    </row>
    <row r="662" spans="1:13" s="10" customFormat="1" ht="30">
      <c r="A662" s="40"/>
      <c r="B662" s="32"/>
      <c r="C662" s="126" t="s">
        <v>824</v>
      </c>
      <c r="D662" s="276" t="s">
        <v>19</v>
      </c>
      <c r="E662" s="58"/>
      <c r="F662" s="295">
        <v>430000</v>
      </c>
      <c r="G662" s="137"/>
      <c r="H662" s="276" t="s">
        <v>173</v>
      </c>
      <c r="I662" s="129" t="s">
        <v>1056</v>
      </c>
      <c r="J662" s="129" t="s">
        <v>1125</v>
      </c>
      <c r="K662" s="85"/>
      <c r="M662" s="252"/>
    </row>
    <row r="663" spans="1:13" s="10" customFormat="1" ht="30">
      <c r="A663" s="40"/>
      <c r="B663" s="32"/>
      <c r="C663" s="126" t="s">
        <v>825</v>
      </c>
      <c r="D663" s="276" t="s">
        <v>47</v>
      </c>
      <c r="E663" s="58"/>
      <c r="F663" s="295">
        <v>1000000</v>
      </c>
      <c r="G663" s="137"/>
      <c r="H663" s="276" t="s">
        <v>173</v>
      </c>
      <c r="I663" s="129" t="s">
        <v>1057</v>
      </c>
      <c r="J663" s="129" t="s">
        <v>1126</v>
      </c>
      <c r="K663" s="85"/>
      <c r="M663" s="252"/>
    </row>
    <row r="664" spans="1:13" s="10" customFormat="1" ht="15.75">
      <c r="A664" s="40"/>
      <c r="B664" s="32"/>
      <c r="C664" s="126" t="s">
        <v>826</v>
      </c>
      <c r="D664" s="276" t="s">
        <v>19</v>
      </c>
      <c r="E664" s="58"/>
      <c r="F664" s="295">
        <v>2640000</v>
      </c>
      <c r="G664" s="137"/>
      <c r="H664" s="276" t="s">
        <v>173</v>
      </c>
      <c r="I664" s="129" t="s">
        <v>1057</v>
      </c>
      <c r="J664" s="129" t="s">
        <v>1126</v>
      </c>
      <c r="K664" s="85"/>
      <c r="M664" s="252"/>
    </row>
    <row r="665" spans="1:13" s="10" customFormat="1" ht="15.75">
      <c r="A665" s="40"/>
      <c r="B665" s="32"/>
      <c r="C665" s="126" t="s">
        <v>827</v>
      </c>
      <c r="D665" s="276" t="s">
        <v>19</v>
      </c>
      <c r="E665" s="58"/>
      <c r="F665" s="295">
        <v>30000</v>
      </c>
      <c r="G665" s="137"/>
      <c r="H665" s="276" t="s">
        <v>173</v>
      </c>
      <c r="I665" s="129" t="s">
        <v>1057</v>
      </c>
      <c r="J665" s="129" t="s">
        <v>1126</v>
      </c>
      <c r="K665" s="85"/>
      <c r="M665" s="252"/>
    </row>
    <row r="666" spans="1:13" s="10" customFormat="1" ht="15.75">
      <c r="A666" s="40"/>
      <c r="B666" s="32"/>
      <c r="C666" s="126" t="s">
        <v>828</v>
      </c>
      <c r="D666" s="276" t="s">
        <v>19</v>
      </c>
      <c r="E666" s="58"/>
      <c r="F666" s="295">
        <v>3240000</v>
      </c>
      <c r="G666" s="137"/>
      <c r="H666" s="276" t="s">
        <v>173</v>
      </c>
      <c r="I666" s="129" t="s">
        <v>1057</v>
      </c>
      <c r="J666" s="129" t="s">
        <v>1126</v>
      </c>
      <c r="K666" s="85"/>
      <c r="M666" s="252"/>
    </row>
    <row r="667" spans="1:13" s="10" customFormat="1" ht="15.75">
      <c r="A667" s="40"/>
      <c r="B667" s="32"/>
      <c r="C667" s="126" t="s">
        <v>829</v>
      </c>
      <c r="D667" s="276" t="s">
        <v>19</v>
      </c>
      <c r="E667" s="58"/>
      <c r="F667" s="295">
        <v>560000</v>
      </c>
      <c r="G667" s="137"/>
      <c r="H667" s="276" t="s">
        <v>173</v>
      </c>
      <c r="I667" s="129" t="s">
        <v>1057</v>
      </c>
      <c r="J667" s="129" t="s">
        <v>1126</v>
      </c>
      <c r="K667" s="85"/>
      <c r="M667" s="252"/>
    </row>
    <row r="668" spans="1:13" s="10" customFormat="1" ht="15.75">
      <c r="A668" s="40"/>
      <c r="B668" s="32"/>
      <c r="C668" s="126" t="s">
        <v>830</v>
      </c>
      <c r="D668" s="276" t="s">
        <v>19</v>
      </c>
      <c r="E668" s="58"/>
      <c r="F668" s="295">
        <v>1500000</v>
      </c>
      <c r="G668" s="137"/>
      <c r="H668" s="276" t="s">
        <v>173</v>
      </c>
      <c r="I668" s="129" t="s">
        <v>1057</v>
      </c>
      <c r="J668" s="129" t="s">
        <v>1126</v>
      </c>
      <c r="K668" s="85"/>
      <c r="M668" s="252"/>
    </row>
    <row r="669" spans="1:13" s="10" customFormat="1" ht="15.75">
      <c r="A669" s="40"/>
      <c r="B669" s="32"/>
      <c r="C669" s="126" t="s">
        <v>831</v>
      </c>
      <c r="D669" s="276" t="s">
        <v>19</v>
      </c>
      <c r="E669" s="58"/>
      <c r="F669" s="295">
        <v>240000</v>
      </c>
      <c r="G669" s="137"/>
      <c r="H669" s="276" t="s">
        <v>173</v>
      </c>
      <c r="I669" s="129" t="s">
        <v>1057</v>
      </c>
      <c r="J669" s="129" t="s">
        <v>1126</v>
      </c>
      <c r="K669" s="85"/>
      <c r="M669" s="252"/>
    </row>
    <row r="670" spans="1:13" s="10" customFormat="1" ht="30">
      <c r="A670" s="40"/>
      <c r="B670" s="32"/>
      <c r="C670" s="126" t="s">
        <v>725</v>
      </c>
      <c r="D670" s="276" t="s">
        <v>19</v>
      </c>
      <c r="E670" s="58"/>
      <c r="F670" s="295">
        <v>39885000</v>
      </c>
      <c r="G670" s="137"/>
      <c r="H670" s="276" t="s">
        <v>173</v>
      </c>
      <c r="I670" s="129" t="s">
        <v>1057</v>
      </c>
      <c r="J670" s="129" t="s">
        <v>1126</v>
      </c>
      <c r="K670" s="85"/>
      <c r="M670" s="252"/>
    </row>
    <row r="671" spans="1:13" s="10" customFormat="1" ht="15.75">
      <c r="A671" s="40"/>
      <c r="B671" s="32"/>
      <c r="C671" s="126" t="s">
        <v>832</v>
      </c>
      <c r="D671" s="276" t="s">
        <v>19</v>
      </c>
      <c r="E671" s="58"/>
      <c r="F671" s="295">
        <v>1125000</v>
      </c>
      <c r="G671" s="137"/>
      <c r="H671" s="276" t="s">
        <v>173</v>
      </c>
      <c r="I671" s="129" t="s">
        <v>1057</v>
      </c>
      <c r="J671" s="129" t="s">
        <v>1126</v>
      </c>
      <c r="K671" s="85"/>
      <c r="M671" s="252"/>
    </row>
    <row r="672" spans="1:13" s="10" customFormat="1" ht="15.75">
      <c r="A672" s="40"/>
      <c r="B672" s="32"/>
      <c r="C672" s="126" t="s">
        <v>833</v>
      </c>
      <c r="D672" s="276" t="s">
        <v>19</v>
      </c>
      <c r="E672" s="58"/>
      <c r="F672" s="295">
        <v>1351200</v>
      </c>
      <c r="G672" s="137"/>
      <c r="H672" s="276" t="s">
        <v>173</v>
      </c>
      <c r="I672" s="129" t="s">
        <v>1057</v>
      </c>
      <c r="J672" s="129" t="s">
        <v>1126</v>
      </c>
      <c r="K672" s="85"/>
      <c r="M672" s="252"/>
    </row>
    <row r="673" spans="1:13" s="10" customFormat="1" ht="15.75">
      <c r="A673" s="40"/>
      <c r="B673" s="32"/>
      <c r="C673" s="126" t="s">
        <v>834</v>
      </c>
      <c r="D673" s="276" t="s">
        <v>19</v>
      </c>
      <c r="E673" s="58"/>
      <c r="F673" s="295">
        <v>60000</v>
      </c>
      <c r="G673" s="137"/>
      <c r="H673" s="276" t="s">
        <v>173</v>
      </c>
      <c r="I673" s="129" t="s">
        <v>1057</v>
      </c>
      <c r="J673" s="129" t="s">
        <v>1126</v>
      </c>
      <c r="K673" s="85"/>
      <c r="M673" s="252"/>
    </row>
    <row r="674" spans="1:13" s="10" customFormat="1" ht="15.75">
      <c r="A674" s="40"/>
      <c r="B674" s="32"/>
      <c r="C674" s="126" t="s">
        <v>835</v>
      </c>
      <c r="D674" s="276" t="s">
        <v>19</v>
      </c>
      <c r="E674" s="58"/>
      <c r="F674" s="295">
        <v>515560</v>
      </c>
      <c r="G674" s="137"/>
      <c r="H674" s="276" t="s">
        <v>173</v>
      </c>
      <c r="I674" s="129" t="s">
        <v>1057</v>
      </c>
      <c r="J674" s="129" t="s">
        <v>1126</v>
      </c>
      <c r="K674" s="85"/>
      <c r="M674" s="252"/>
    </row>
    <row r="675" spans="1:13" s="10" customFormat="1" ht="15.75">
      <c r="A675" s="40"/>
      <c r="B675" s="32"/>
      <c r="C675" s="126" t="s">
        <v>836</v>
      </c>
      <c r="D675" s="276" t="s">
        <v>19</v>
      </c>
      <c r="E675" s="58"/>
      <c r="F675" s="295">
        <v>768000</v>
      </c>
      <c r="G675" s="137"/>
      <c r="H675" s="276" t="s">
        <v>173</v>
      </c>
      <c r="I675" s="129" t="s">
        <v>1057</v>
      </c>
      <c r="J675" s="129" t="s">
        <v>1126</v>
      </c>
      <c r="K675" s="85"/>
      <c r="M675" s="252"/>
    </row>
    <row r="676" spans="1:13" s="10" customFormat="1" ht="15.75">
      <c r="A676" s="40"/>
      <c r="B676" s="32"/>
      <c r="C676" s="126" t="s">
        <v>837</v>
      </c>
      <c r="D676" s="276" t="s">
        <v>19</v>
      </c>
      <c r="E676" s="58"/>
      <c r="F676" s="295">
        <v>2700000</v>
      </c>
      <c r="G676" s="137"/>
      <c r="H676" s="276" t="s">
        <v>173</v>
      </c>
      <c r="I676" s="129" t="s">
        <v>1057</v>
      </c>
      <c r="J676" s="129" t="s">
        <v>1126</v>
      </c>
      <c r="K676" s="85"/>
      <c r="M676" s="252"/>
    </row>
    <row r="677" spans="1:13" s="10" customFormat="1" ht="15.75">
      <c r="A677" s="40"/>
      <c r="B677" s="32"/>
      <c r="C677" s="126" t="s">
        <v>838</v>
      </c>
      <c r="D677" s="276" t="s">
        <v>19</v>
      </c>
      <c r="E677" s="58"/>
      <c r="F677" s="295">
        <v>3232000</v>
      </c>
      <c r="G677" s="137"/>
      <c r="H677" s="276" t="s">
        <v>173</v>
      </c>
      <c r="I677" s="129" t="s">
        <v>1057</v>
      </c>
      <c r="J677" s="129" t="s">
        <v>1126</v>
      </c>
      <c r="K677" s="85"/>
      <c r="M677" s="252"/>
    </row>
    <row r="678" spans="1:13" s="10" customFormat="1" ht="15.75">
      <c r="A678" s="40"/>
      <c r="B678" s="32"/>
      <c r="C678" s="126" t="s">
        <v>839</v>
      </c>
      <c r="D678" s="276" t="s">
        <v>19</v>
      </c>
      <c r="E678" s="58"/>
      <c r="F678" s="295">
        <v>8480000</v>
      </c>
      <c r="G678" s="137"/>
      <c r="H678" s="276" t="s">
        <v>173</v>
      </c>
      <c r="I678" s="129" t="s">
        <v>1057</v>
      </c>
      <c r="J678" s="129" t="s">
        <v>1126</v>
      </c>
      <c r="K678" s="85"/>
      <c r="M678" s="252"/>
    </row>
    <row r="679" spans="1:13" s="10" customFormat="1" ht="15.75">
      <c r="A679" s="40"/>
      <c r="B679" s="32"/>
      <c r="C679" s="126" t="s">
        <v>840</v>
      </c>
      <c r="D679" s="276" t="s">
        <v>19</v>
      </c>
      <c r="E679" s="58"/>
      <c r="F679" s="295">
        <v>1565200</v>
      </c>
      <c r="G679" s="137"/>
      <c r="H679" s="276" t="s">
        <v>173</v>
      </c>
      <c r="I679" s="129" t="s">
        <v>1057</v>
      </c>
      <c r="J679" s="129" t="s">
        <v>1126</v>
      </c>
      <c r="K679" s="85"/>
      <c r="M679" s="252"/>
    </row>
    <row r="680" spans="1:13" s="10" customFormat="1" ht="15.75">
      <c r="A680" s="40"/>
      <c r="B680" s="32"/>
      <c r="C680" s="126" t="s">
        <v>841</v>
      </c>
      <c r="D680" s="276" t="s">
        <v>19</v>
      </c>
      <c r="E680" s="58"/>
      <c r="F680" s="295">
        <v>5113200</v>
      </c>
      <c r="G680" s="137"/>
      <c r="H680" s="276" t="s">
        <v>173</v>
      </c>
      <c r="I680" s="129" t="s">
        <v>1057</v>
      </c>
      <c r="J680" s="129" t="s">
        <v>1126</v>
      </c>
      <c r="K680" s="85"/>
      <c r="M680" s="252"/>
    </row>
    <row r="681" spans="1:13" s="10" customFormat="1" ht="15.75">
      <c r="A681" s="40"/>
      <c r="B681" s="32"/>
      <c r="C681" s="126" t="s">
        <v>842</v>
      </c>
      <c r="D681" s="276" t="s">
        <v>19</v>
      </c>
      <c r="E681" s="58"/>
      <c r="F681" s="295">
        <v>7200000</v>
      </c>
      <c r="G681" s="137"/>
      <c r="H681" s="276" t="s">
        <v>173</v>
      </c>
      <c r="I681" s="129" t="s">
        <v>1057</v>
      </c>
      <c r="J681" s="129" t="s">
        <v>1126</v>
      </c>
      <c r="K681" s="85"/>
      <c r="M681" s="252"/>
    </row>
    <row r="682" spans="1:13" s="10" customFormat="1" ht="15.75">
      <c r="A682" s="40"/>
      <c r="B682" s="32"/>
      <c r="C682" s="126" t="s">
        <v>843</v>
      </c>
      <c r="D682" s="276" t="s">
        <v>19</v>
      </c>
      <c r="E682" s="58"/>
      <c r="F682" s="295">
        <v>1360000</v>
      </c>
      <c r="G682" s="137"/>
      <c r="H682" s="276" t="s">
        <v>173</v>
      </c>
      <c r="I682" s="129" t="s">
        <v>1057</v>
      </c>
      <c r="J682" s="129" t="s">
        <v>1126</v>
      </c>
      <c r="K682" s="85"/>
      <c r="M682" s="252"/>
    </row>
    <row r="683" spans="1:13" s="10" customFormat="1" ht="15.75">
      <c r="A683" s="40"/>
      <c r="B683" s="32"/>
      <c r="C683" s="126" t="s">
        <v>844</v>
      </c>
      <c r="D683" s="276" t="s">
        <v>19</v>
      </c>
      <c r="E683" s="58"/>
      <c r="F683" s="295">
        <v>1880000</v>
      </c>
      <c r="G683" s="137"/>
      <c r="H683" s="276" t="s">
        <v>173</v>
      </c>
      <c r="I683" s="129" t="s">
        <v>1057</v>
      </c>
      <c r="J683" s="129" t="s">
        <v>1126</v>
      </c>
      <c r="K683" s="85"/>
      <c r="M683" s="252"/>
    </row>
    <row r="684" spans="1:13" s="10" customFormat="1" ht="15.75">
      <c r="A684" s="40"/>
      <c r="B684" s="32"/>
      <c r="C684" s="126" t="s">
        <v>845</v>
      </c>
      <c r="D684" s="276" t="s">
        <v>19</v>
      </c>
      <c r="E684" s="58"/>
      <c r="F684" s="295">
        <v>825000</v>
      </c>
      <c r="G684" s="137"/>
      <c r="H684" s="276" t="s">
        <v>173</v>
      </c>
      <c r="I684" s="129" t="s">
        <v>1058</v>
      </c>
      <c r="J684" s="129" t="s">
        <v>1126</v>
      </c>
      <c r="K684" s="85"/>
      <c r="M684" s="252"/>
    </row>
    <row r="685" spans="1:13" s="10" customFormat="1" ht="15.75">
      <c r="A685" s="40"/>
      <c r="B685" s="32"/>
      <c r="C685" s="126" t="s">
        <v>846</v>
      </c>
      <c r="D685" s="276" t="s">
        <v>19</v>
      </c>
      <c r="E685" s="58"/>
      <c r="F685" s="295">
        <v>14800000</v>
      </c>
      <c r="G685" s="137"/>
      <c r="H685" s="276" t="s">
        <v>173</v>
      </c>
      <c r="I685" s="129" t="s">
        <v>1058</v>
      </c>
      <c r="J685" s="129" t="s">
        <v>1126</v>
      </c>
      <c r="K685" s="85"/>
      <c r="M685" s="252"/>
    </row>
    <row r="686" spans="1:13" s="10" customFormat="1" ht="15.75">
      <c r="A686" s="40"/>
      <c r="B686" s="32"/>
      <c r="C686" s="126" t="s">
        <v>747</v>
      </c>
      <c r="D686" s="276" t="s">
        <v>19</v>
      </c>
      <c r="E686" s="58"/>
      <c r="F686" s="295">
        <v>1590000</v>
      </c>
      <c r="G686" s="137"/>
      <c r="H686" s="276" t="s">
        <v>173</v>
      </c>
      <c r="I686" s="129" t="s">
        <v>1058</v>
      </c>
      <c r="J686" s="129" t="s">
        <v>1126</v>
      </c>
      <c r="K686" s="85"/>
      <c r="M686" s="252"/>
    </row>
    <row r="687" spans="1:13" s="10" customFormat="1" ht="15.75">
      <c r="A687" s="115"/>
      <c r="B687" s="340"/>
      <c r="C687" s="126" t="s">
        <v>748</v>
      </c>
      <c r="D687" s="265" t="s">
        <v>19</v>
      </c>
      <c r="E687" s="55"/>
      <c r="F687" s="295">
        <v>2152500</v>
      </c>
      <c r="G687" s="93"/>
      <c r="H687" s="265" t="s">
        <v>173</v>
      </c>
      <c r="I687" s="129" t="s">
        <v>1058</v>
      </c>
      <c r="J687" s="129" t="s">
        <v>1126</v>
      </c>
      <c r="K687" s="82"/>
      <c r="M687" s="252"/>
    </row>
    <row r="688" spans="1:13" s="10" customFormat="1" ht="15.75">
      <c r="A688" s="40"/>
      <c r="B688" s="32"/>
      <c r="C688" s="352" t="s">
        <v>749</v>
      </c>
      <c r="D688" s="273" t="s">
        <v>19</v>
      </c>
      <c r="E688" s="165"/>
      <c r="F688" s="353">
        <v>1425000</v>
      </c>
      <c r="G688" s="142"/>
      <c r="H688" s="273" t="s">
        <v>173</v>
      </c>
      <c r="I688" s="133" t="s">
        <v>1058</v>
      </c>
      <c r="J688" s="133" t="s">
        <v>1126</v>
      </c>
      <c r="K688" s="166"/>
      <c r="M688" s="252"/>
    </row>
    <row r="689" spans="1:13" s="10" customFormat="1" ht="15.75">
      <c r="A689" s="40"/>
      <c r="B689" s="32"/>
      <c r="C689" s="126" t="s">
        <v>752</v>
      </c>
      <c r="D689" s="276" t="s">
        <v>19</v>
      </c>
      <c r="E689" s="58"/>
      <c r="F689" s="295">
        <v>900000</v>
      </c>
      <c r="G689" s="137"/>
      <c r="H689" s="276" t="s">
        <v>173</v>
      </c>
      <c r="I689" s="129" t="s">
        <v>1058</v>
      </c>
      <c r="J689" s="129" t="s">
        <v>1126</v>
      </c>
      <c r="K689" s="85"/>
      <c r="M689" s="252"/>
    </row>
    <row r="690" spans="1:13" s="10" customFormat="1" ht="15.75">
      <c r="A690" s="40"/>
      <c r="B690" s="32"/>
      <c r="C690" s="126" t="s">
        <v>753</v>
      </c>
      <c r="D690" s="276" t="s">
        <v>19</v>
      </c>
      <c r="E690" s="58"/>
      <c r="F690" s="295">
        <v>120000</v>
      </c>
      <c r="G690" s="137"/>
      <c r="H690" s="276" t="s">
        <v>173</v>
      </c>
      <c r="I690" s="129" t="s">
        <v>1058</v>
      </c>
      <c r="J690" s="129" t="s">
        <v>1126</v>
      </c>
      <c r="K690" s="85"/>
      <c r="M690" s="252"/>
    </row>
    <row r="691" spans="1:13" s="10" customFormat="1" ht="15.75">
      <c r="A691" s="40"/>
      <c r="B691" s="32"/>
      <c r="C691" s="126" t="s">
        <v>806</v>
      </c>
      <c r="D691" s="276" t="s">
        <v>47</v>
      </c>
      <c r="E691" s="58"/>
      <c r="F691" s="295">
        <v>500000</v>
      </c>
      <c r="G691" s="137"/>
      <c r="H691" s="276" t="s">
        <v>173</v>
      </c>
      <c r="I691" s="129" t="s">
        <v>1059</v>
      </c>
      <c r="J691" s="129" t="s">
        <v>1127</v>
      </c>
      <c r="K691" s="85"/>
      <c r="M691" s="252"/>
    </row>
    <row r="692" spans="1:13" s="10" customFormat="1" ht="15.75">
      <c r="A692" s="40"/>
      <c r="B692" s="32"/>
      <c r="C692" s="126" t="s">
        <v>630</v>
      </c>
      <c r="D692" s="276" t="s">
        <v>47</v>
      </c>
      <c r="E692" s="58"/>
      <c r="F692" s="295">
        <v>500000</v>
      </c>
      <c r="G692" s="137"/>
      <c r="H692" s="276" t="s">
        <v>173</v>
      </c>
      <c r="I692" s="129" t="s">
        <v>1059</v>
      </c>
      <c r="J692" s="129" t="s">
        <v>1127</v>
      </c>
      <c r="K692" s="85"/>
      <c r="M692" s="252"/>
    </row>
    <row r="693" spans="1:13" s="10" customFormat="1" ht="30">
      <c r="A693" s="40"/>
      <c r="B693" s="32"/>
      <c r="C693" s="126" t="s">
        <v>626</v>
      </c>
      <c r="D693" s="276" t="s">
        <v>47</v>
      </c>
      <c r="E693" s="58"/>
      <c r="F693" s="295">
        <v>750000</v>
      </c>
      <c r="G693" s="137"/>
      <c r="H693" s="276" t="s">
        <v>173</v>
      </c>
      <c r="I693" s="129" t="s">
        <v>1060</v>
      </c>
      <c r="J693" s="129" t="s">
        <v>1128</v>
      </c>
      <c r="K693" s="85"/>
      <c r="M693" s="252"/>
    </row>
    <row r="694" spans="1:13" s="10" customFormat="1" ht="30">
      <c r="A694" s="40"/>
      <c r="B694" s="32"/>
      <c r="C694" s="126" t="s">
        <v>627</v>
      </c>
      <c r="D694" s="276" t="s">
        <v>47</v>
      </c>
      <c r="E694" s="58"/>
      <c r="F694" s="295">
        <v>500000</v>
      </c>
      <c r="G694" s="137"/>
      <c r="H694" s="276" t="s">
        <v>173</v>
      </c>
      <c r="I694" s="129" t="s">
        <v>1060</v>
      </c>
      <c r="J694" s="129" t="s">
        <v>1128</v>
      </c>
      <c r="K694" s="85"/>
      <c r="M694" s="252"/>
    </row>
    <row r="695" spans="1:13" s="10" customFormat="1" ht="15.75">
      <c r="A695" s="40"/>
      <c r="B695" s="118"/>
      <c r="C695" s="126" t="s">
        <v>630</v>
      </c>
      <c r="D695" s="265" t="s">
        <v>47</v>
      </c>
      <c r="E695" s="55"/>
      <c r="F695" s="295">
        <v>500000</v>
      </c>
      <c r="G695" s="93"/>
      <c r="H695" s="265" t="s">
        <v>172</v>
      </c>
      <c r="I695" s="129" t="s">
        <v>1060</v>
      </c>
      <c r="J695" s="129" t="s">
        <v>1128</v>
      </c>
      <c r="K695" s="82"/>
      <c r="M695" s="252"/>
    </row>
    <row r="696" spans="1:13" s="10" customFormat="1" ht="30">
      <c r="A696" s="40"/>
      <c r="B696" s="32"/>
      <c r="C696" s="352" t="s">
        <v>847</v>
      </c>
      <c r="D696" s="273" t="s">
        <v>19</v>
      </c>
      <c r="E696" s="165"/>
      <c r="F696" s="353">
        <v>3500000</v>
      </c>
      <c r="G696" s="142"/>
      <c r="H696" s="273" t="s">
        <v>172</v>
      </c>
      <c r="I696" s="133" t="s">
        <v>1060</v>
      </c>
      <c r="J696" s="133" t="s">
        <v>1128</v>
      </c>
      <c r="K696" s="166"/>
      <c r="M696" s="252"/>
    </row>
    <row r="697" spans="1:13" s="10" customFormat="1" ht="15.75">
      <c r="A697" s="40"/>
      <c r="B697" s="32"/>
      <c r="C697" s="126" t="s">
        <v>848</v>
      </c>
      <c r="D697" s="276" t="s">
        <v>19</v>
      </c>
      <c r="E697" s="58"/>
      <c r="F697" s="295">
        <v>623300</v>
      </c>
      <c r="G697" s="137"/>
      <c r="H697" s="276" t="s">
        <v>172</v>
      </c>
      <c r="I697" s="129" t="s">
        <v>1060</v>
      </c>
      <c r="J697" s="129" t="s">
        <v>1128</v>
      </c>
      <c r="K697" s="85"/>
      <c r="M697" s="252"/>
    </row>
    <row r="698" spans="1:13" s="10" customFormat="1" ht="15.75">
      <c r="A698" s="40"/>
      <c r="B698" s="32"/>
      <c r="C698" s="126" t="s">
        <v>849</v>
      </c>
      <c r="D698" s="276" t="s">
        <v>19</v>
      </c>
      <c r="E698" s="58"/>
      <c r="F698" s="295">
        <v>623300</v>
      </c>
      <c r="G698" s="137"/>
      <c r="H698" s="276" t="s">
        <v>172</v>
      </c>
      <c r="I698" s="129" t="s">
        <v>1060</v>
      </c>
      <c r="J698" s="129" t="s">
        <v>1128</v>
      </c>
      <c r="K698" s="85"/>
      <c r="M698" s="252"/>
    </row>
    <row r="699" spans="1:13" s="10" customFormat="1" ht="15.75">
      <c r="A699" s="40"/>
      <c r="B699" s="32"/>
      <c r="C699" s="126" t="s">
        <v>850</v>
      </c>
      <c r="D699" s="276" t="s">
        <v>19</v>
      </c>
      <c r="E699" s="58"/>
      <c r="F699" s="295">
        <v>4400000</v>
      </c>
      <c r="G699" s="137"/>
      <c r="H699" s="276" t="s">
        <v>172</v>
      </c>
      <c r="I699" s="129" t="s">
        <v>1060</v>
      </c>
      <c r="J699" s="129" t="s">
        <v>1128</v>
      </c>
      <c r="K699" s="85"/>
      <c r="M699" s="252"/>
    </row>
    <row r="700" spans="1:13" s="10" customFormat="1" ht="30">
      <c r="A700" s="40"/>
      <c r="B700" s="32"/>
      <c r="C700" s="126" t="s">
        <v>718</v>
      </c>
      <c r="D700" s="276" t="s">
        <v>19</v>
      </c>
      <c r="E700" s="58"/>
      <c r="F700" s="295">
        <v>4083333.3333333335</v>
      </c>
      <c r="G700" s="137"/>
      <c r="H700" s="276" t="s">
        <v>172</v>
      </c>
      <c r="I700" s="129" t="s">
        <v>1060</v>
      </c>
      <c r="J700" s="129" t="s">
        <v>1128</v>
      </c>
      <c r="K700" s="85"/>
      <c r="M700" s="252"/>
    </row>
    <row r="701" spans="1:13" s="10" customFormat="1" ht="30">
      <c r="A701" s="40"/>
      <c r="B701" s="32"/>
      <c r="C701" s="126" t="s">
        <v>719</v>
      </c>
      <c r="D701" s="276" t="s">
        <v>19</v>
      </c>
      <c r="E701" s="58"/>
      <c r="F701" s="295">
        <v>3500000</v>
      </c>
      <c r="G701" s="137"/>
      <c r="H701" s="276" t="s">
        <v>172</v>
      </c>
      <c r="I701" s="129" t="s">
        <v>1060</v>
      </c>
      <c r="J701" s="129" t="s">
        <v>1128</v>
      </c>
      <c r="K701" s="85"/>
      <c r="M701" s="252"/>
    </row>
    <row r="702" spans="1:13" s="10" customFormat="1" ht="30">
      <c r="A702" s="40"/>
      <c r="B702" s="32"/>
      <c r="C702" s="126" t="s">
        <v>666</v>
      </c>
      <c r="D702" s="276" t="s">
        <v>19</v>
      </c>
      <c r="E702" s="58"/>
      <c r="F702" s="295">
        <v>3500000</v>
      </c>
      <c r="G702" s="137"/>
      <c r="H702" s="276" t="s">
        <v>172</v>
      </c>
      <c r="I702" s="129" t="s">
        <v>1060</v>
      </c>
      <c r="J702" s="129" t="s">
        <v>1128</v>
      </c>
      <c r="K702" s="85"/>
      <c r="M702" s="252"/>
    </row>
    <row r="703" spans="1:13" s="10" customFormat="1" ht="30">
      <c r="A703" s="40"/>
      <c r="B703" s="32"/>
      <c r="C703" s="126" t="s">
        <v>720</v>
      </c>
      <c r="D703" s="276" t="s">
        <v>19</v>
      </c>
      <c r="E703" s="58"/>
      <c r="F703" s="295">
        <v>3500000</v>
      </c>
      <c r="G703" s="137"/>
      <c r="H703" s="276" t="s">
        <v>172</v>
      </c>
      <c r="I703" s="129" t="s">
        <v>1060</v>
      </c>
      <c r="J703" s="129" t="s">
        <v>1128</v>
      </c>
      <c r="K703" s="85"/>
      <c r="M703" s="252"/>
    </row>
    <row r="704" spans="1:13" s="10" customFormat="1" ht="30">
      <c r="A704" s="40"/>
      <c r="B704" s="32"/>
      <c r="C704" s="126" t="s">
        <v>668</v>
      </c>
      <c r="D704" s="276" t="s">
        <v>19</v>
      </c>
      <c r="E704" s="58"/>
      <c r="F704" s="295">
        <v>3500000</v>
      </c>
      <c r="G704" s="137"/>
      <c r="H704" s="276" t="s">
        <v>172</v>
      </c>
      <c r="I704" s="129" t="s">
        <v>1060</v>
      </c>
      <c r="J704" s="129" t="s">
        <v>1128</v>
      </c>
      <c r="K704" s="85"/>
      <c r="M704" s="252"/>
    </row>
    <row r="705" spans="1:13" s="10" customFormat="1" ht="30">
      <c r="A705" s="40"/>
      <c r="B705" s="32"/>
      <c r="C705" s="126" t="s">
        <v>669</v>
      </c>
      <c r="D705" s="276" t="s">
        <v>19</v>
      </c>
      <c r="E705" s="58"/>
      <c r="F705" s="295">
        <v>3500000</v>
      </c>
      <c r="G705" s="137"/>
      <c r="H705" s="276" t="s">
        <v>172</v>
      </c>
      <c r="I705" s="129" t="s">
        <v>1060</v>
      </c>
      <c r="J705" s="129" t="s">
        <v>1128</v>
      </c>
      <c r="K705" s="85"/>
      <c r="M705" s="252"/>
    </row>
    <row r="706" spans="1:13" s="10" customFormat="1" ht="30">
      <c r="A706" s="40"/>
      <c r="B706" s="32"/>
      <c r="C706" s="126" t="s">
        <v>721</v>
      </c>
      <c r="D706" s="276" t="s">
        <v>19</v>
      </c>
      <c r="E706" s="58"/>
      <c r="F706" s="295">
        <v>3500000</v>
      </c>
      <c r="G706" s="137"/>
      <c r="H706" s="276" t="s">
        <v>172</v>
      </c>
      <c r="I706" s="129" t="s">
        <v>1060</v>
      </c>
      <c r="J706" s="129" t="s">
        <v>1128</v>
      </c>
      <c r="K706" s="85"/>
      <c r="M706" s="252"/>
    </row>
    <row r="707" spans="1:13" s="10" customFormat="1" ht="15.75">
      <c r="A707" s="40"/>
      <c r="B707" s="32"/>
      <c r="C707" s="126" t="s">
        <v>851</v>
      </c>
      <c r="D707" s="276" t="s">
        <v>19</v>
      </c>
      <c r="E707" s="58"/>
      <c r="F707" s="295">
        <v>18600000</v>
      </c>
      <c r="G707" s="137"/>
      <c r="H707" s="276" t="s">
        <v>172</v>
      </c>
      <c r="I707" s="129" t="s">
        <v>1060</v>
      </c>
      <c r="J707" s="129" t="s">
        <v>1128</v>
      </c>
      <c r="K707" s="85"/>
      <c r="M707" s="252"/>
    </row>
    <row r="708" spans="1:13" s="10" customFormat="1" ht="15.75">
      <c r="A708" s="40"/>
      <c r="B708" s="32"/>
      <c r="C708" s="126" t="s">
        <v>852</v>
      </c>
      <c r="D708" s="276" t="s">
        <v>19</v>
      </c>
      <c r="E708" s="58"/>
      <c r="F708" s="295">
        <v>120000</v>
      </c>
      <c r="G708" s="137"/>
      <c r="H708" s="276" t="s">
        <v>172</v>
      </c>
      <c r="I708" s="129" t="s">
        <v>1060</v>
      </c>
      <c r="J708" s="129" t="s">
        <v>1128</v>
      </c>
      <c r="K708" s="85"/>
      <c r="M708" s="252"/>
    </row>
    <row r="709" spans="1:13" s="10" customFormat="1" ht="15.75">
      <c r="A709" s="40"/>
      <c r="B709" s="32"/>
      <c r="C709" s="126" t="s">
        <v>853</v>
      </c>
      <c r="D709" s="276" t="s">
        <v>19</v>
      </c>
      <c r="E709" s="58"/>
      <c r="F709" s="295">
        <v>632319</v>
      </c>
      <c r="G709" s="137"/>
      <c r="H709" s="276" t="s">
        <v>172</v>
      </c>
      <c r="I709" s="129" t="s">
        <v>1060</v>
      </c>
      <c r="J709" s="129" t="s">
        <v>1128</v>
      </c>
      <c r="K709" s="85"/>
      <c r="M709" s="252"/>
    </row>
    <row r="710" spans="1:13" s="10" customFormat="1" ht="15.75">
      <c r="A710" s="40"/>
      <c r="B710" s="32"/>
      <c r="C710" s="126" t="s">
        <v>854</v>
      </c>
      <c r="D710" s="276" t="s">
        <v>19</v>
      </c>
      <c r="E710" s="58"/>
      <c r="F710" s="295">
        <v>2400000</v>
      </c>
      <c r="G710" s="137"/>
      <c r="H710" s="276" t="s">
        <v>172</v>
      </c>
      <c r="I710" s="129" t="s">
        <v>1060</v>
      </c>
      <c r="J710" s="129" t="s">
        <v>1128</v>
      </c>
      <c r="K710" s="85"/>
      <c r="M710" s="252"/>
    </row>
    <row r="711" spans="1:13" s="10" customFormat="1" ht="30">
      <c r="A711" s="40"/>
      <c r="B711" s="32"/>
      <c r="C711" s="126" t="s">
        <v>629</v>
      </c>
      <c r="D711" s="276" t="s">
        <v>47</v>
      </c>
      <c r="E711" s="58"/>
      <c r="F711" s="295">
        <v>500000</v>
      </c>
      <c r="G711" s="137"/>
      <c r="H711" s="276" t="s">
        <v>172</v>
      </c>
      <c r="I711" s="129" t="s">
        <v>1061</v>
      </c>
      <c r="J711" s="129" t="s">
        <v>1128</v>
      </c>
      <c r="K711" s="85"/>
      <c r="M711" s="252"/>
    </row>
    <row r="712" spans="1:13" s="10" customFormat="1" ht="30">
      <c r="A712" s="40"/>
      <c r="B712" s="32"/>
      <c r="C712" s="126" t="s">
        <v>626</v>
      </c>
      <c r="D712" s="276" t="s">
        <v>47</v>
      </c>
      <c r="E712" s="58"/>
      <c r="F712" s="295">
        <v>1000000</v>
      </c>
      <c r="G712" s="137"/>
      <c r="H712" s="276" t="s">
        <v>172</v>
      </c>
      <c r="I712" s="129" t="s">
        <v>1062</v>
      </c>
      <c r="J712" s="129" t="s">
        <v>1129</v>
      </c>
      <c r="K712" s="85"/>
      <c r="M712" s="252"/>
    </row>
    <row r="713" spans="1:13" s="10" customFormat="1" ht="30">
      <c r="A713" s="40"/>
      <c r="B713" s="32"/>
      <c r="C713" s="126" t="s">
        <v>627</v>
      </c>
      <c r="D713" s="276" t="s">
        <v>47</v>
      </c>
      <c r="E713" s="58"/>
      <c r="F713" s="295">
        <v>750000</v>
      </c>
      <c r="G713" s="137"/>
      <c r="H713" s="276" t="s">
        <v>172</v>
      </c>
      <c r="I713" s="129" t="s">
        <v>1062</v>
      </c>
      <c r="J713" s="129" t="s">
        <v>1129</v>
      </c>
      <c r="K713" s="85"/>
      <c r="M713" s="252"/>
    </row>
    <row r="714" spans="1:13" s="10" customFormat="1" ht="30">
      <c r="A714" s="40"/>
      <c r="B714" s="32"/>
      <c r="C714" s="126" t="s">
        <v>629</v>
      </c>
      <c r="D714" s="276" t="s">
        <v>47</v>
      </c>
      <c r="E714" s="58"/>
      <c r="F714" s="295">
        <v>750000</v>
      </c>
      <c r="G714" s="137"/>
      <c r="H714" s="276" t="s">
        <v>172</v>
      </c>
      <c r="I714" s="129" t="s">
        <v>1063</v>
      </c>
      <c r="J714" s="129" t="s">
        <v>1129</v>
      </c>
      <c r="K714" s="85"/>
      <c r="M714" s="252"/>
    </row>
    <row r="715" spans="1:13" s="10" customFormat="1" ht="15.75">
      <c r="A715" s="40"/>
      <c r="B715" s="32"/>
      <c r="C715" s="126" t="s">
        <v>630</v>
      </c>
      <c r="D715" s="276" t="s">
        <v>47</v>
      </c>
      <c r="E715" s="58"/>
      <c r="F715" s="295">
        <v>750000</v>
      </c>
      <c r="G715" s="137"/>
      <c r="H715" s="276" t="s">
        <v>172</v>
      </c>
      <c r="I715" s="129" t="s">
        <v>1063</v>
      </c>
      <c r="J715" s="129" t="s">
        <v>1129</v>
      </c>
      <c r="K715" s="85"/>
      <c r="M715" s="252"/>
    </row>
    <row r="716" spans="1:13" s="10" customFormat="1" ht="30">
      <c r="A716" s="40"/>
      <c r="B716" s="32"/>
      <c r="C716" s="126" t="s">
        <v>855</v>
      </c>
      <c r="D716" s="276" t="s">
        <v>14</v>
      </c>
      <c r="E716" s="58"/>
      <c r="F716" s="295">
        <v>23620000</v>
      </c>
      <c r="G716" s="137"/>
      <c r="H716" s="276" t="s">
        <v>172</v>
      </c>
      <c r="I716" s="129" t="s">
        <v>1063</v>
      </c>
      <c r="J716" s="129" t="s">
        <v>1129</v>
      </c>
      <c r="K716" s="85"/>
      <c r="M716" s="252"/>
    </row>
    <row r="717" spans="1:13" s="10" customFormat="1" ht="30">
      <c r="A717" s="40"/>
      <c r="B717" s="32"/>
      <c r="C717" s="126" t="s">
        <v>856</v>
      </c>
      <c r="D717" s="276" t="s">
        <v>19</v>
      </c>
      <c r="E717" s="58"/>
      <c r="F717" s="295">
        <v>500000</v>
      </c>
      <c r="G717" s="137"/>
      <c r="H717" s="276" t="s">
        <v>172</v>
      </c>
      <c r="I717" s="129" t="s">
        <v>1064</v>
      </c>
      <c r="J717" s="129" t="s">
        <v>1130</v>
      </c>
      <c r="K717" s="85"/>
      <c r="M717" s="252"/>
    </row>
    <row r="718" spans="1:13" s="10" customFormat="1" ht="30">
      <c r="A718" s="40"/>
      <c r="B718" s="32"/>
      <c r="C718" s="126" t="s">
        <v>626</v>
      </c>
      <c r="D718" s="276" t="s">
        <v>47</v>
      </c>
      <c r="E718" s="58"/>
      <c r="F718" s="295">
        <v>1000000</v>
      </c>
      <c r="G718" s="137"/>
      <c r="H718" s="276" t="s">
        <v>172</v>
      </c>
      <c r="I718" s="129" t="s">
        <v>1064</v>
      </c>
      <c r="J718" s="129" t="s">
        <v>1130</v>
      </c>
      <c r="K718" s="85"/>
      <c r="M718" s="252"/>
    </row>
    <row r="719" spans="1:13" s="10" customFormat="1" ht="30">
      <c r="A719" s="40"/>
      <c r="B719" s="32"/>
      <c r="C719" s="126" t="s">
        <v>627</v>
      </c>
      <c r="D719" s="276" t="s">
        <v>47</v>
      </c>
      <c r="E719" s="58"/>
      <c r="F719" s="295">
        <v>750000</v>
      </c>
      <c r="G719" s="137"/>
      <c r="H719" s="276" t="s">
        <v>172</v>
      </c>
      <c r="I719" s="129" t="s">
        <v>1064</v>
      </c>
      <c r="J719" s="129" t="s">
        <v>1130</v>
      </c>
      <c r="K719" s="85"/>
      <c r="M719" s="252"/>
    </row>
    <row r="720" spans="1:13" s="10" customFormat="1" ht="30">
      <c r="A720" s="40"/>
      <c r="B720" s="32"/>
      <c r="C720" s="126" t="s">
        <v>857</v>
      </c>
      <c r="D720" s="276" t="s">
        <v>47</v>
      </c>
      <c r="E720" s="58"/>
      <c r="F720" s="295">
        <v>1848000</v>
      </c>
      <c r="G720" s="137"/>
      <c r="H720" s="276" t="s">
        <v>172</v>
      </c>
      <c r="I720" s="129" t="s">
        <v>1064</v>
      </c>
      <c r="J720" s="129" t="s">
        <v>1130</v>
      </c>
      <c r="K720" s="85"/>
      <c r="M720" s="252"/>
    </row>
    <row r="721" spans="1:13" s="10" customFormat="1" ht="15.75">
      <c r="A721" s="115"/>
      <c r="B721" s="340"/>
      <c r="C721" s="126" t="s">
        <v>858</v>
      </c>
      <c r="D721" s="265" t="s">
        <v>164</v>
      </c>
      <c r="E721" s="55"/>
      <c r="F721" s="295">
        <v>1675000</v>
      </c>
      <c r="G721" s="93"/>
      <c r="H721" s="265" t="s">
        <v>172</v>
      </c>
      <c r="I721" s="129" t="s">
        <v>1064</v>
      </c>
      <c r="J721" s="129" t="s">
        <v>1130</v>
      </c>
      <c r="K721" s="82"/>
      <c r="M721" s="252"/>
    </row>
    <row r="722" spans="1:13" s="10" customFormat="1" ht="30">
      <c r="A722" s="40"/>
      <c r="B722" s="32"/>
      <c r="C722" s="352" t="s">
        <v>629</v>
      </c>
      <c r="D722" s="273" t="s">
        <v>47</v>
      </c>
      <c r="E722" s="165"/>
      <c r="F722" s="353">
        <v>750000</v>
      </c>
      <c r="G722" s="142"/>
      <c r="H722" s="273" t="s">
        <v>172</v>
      </c>
      <c r="I722" s="133" t="s">
        <v>1064</v>
      </c>
      <c r="J722" s="133" t="s">
        <v>1130</v>
      </c>
      <c r="K722" s="166"/>
      <c r="M722" s="252"/>
    </row>
    <row r="723" spans="1:13" s="10" customFormat="1" ht="15.75">
      <c r="A723" s="40"/>
      <c r="B723" s="32"/>
      <c r="C723" s="126" t="s">
        <v>630</v>
      </c>
      <c r="D723" s="276"/>
      <c r="E723" s="58"/>
      <c r="F723" s="295">
        <v>750000</v>
      </c>
      <c r="G723" s="137"/>
      <c r="H723" s="276" t="s">
        <v>172</v>
      </c>
      <c r="I723" s="129" t="s">
        <v>1064</v>
      </c>
      <c r="J723" s="129" t="s">
        <v>1130</v>
      </c>
      <c r="K723" s="85"/>
      <c r="M723" s="252"/>
    </row>
    <row r="724" spans="1:13" s="10" customFormat="1" ht="30">
      <c r="A724" s="40"/>
      <c r="B724" s="32"/>
      <c r="C724" s="126" t="s">
        <v>847</v>
      </c>
      <c r="D724" s="265" t="s">
        <v>19</v>
      </c>
      <c r="E724" s="55"/>
      <c r="F724" s="295">
        <v>3500000</v>
      </c>
      <c r="G724" s="93"/>
      <c r="H724" s="265" t="s">
        <v>172</v>
      </c>
      <c r="I724" s="129" t="s">
        <v>1064</v>
      </c>
      <c r="J724" s="129" t="s">
        <v>1130</v>
      </c>
      <c r="K724" s="82"/>
      <c r="M724" s="252"/>
    </row>
    <row r="725" spans="1:13" s="10" customFormat="1" ht="15.75">
      <c r="A725" s="40"/>
      <c r="B725" s="118"/>
      <c r="C725" s="352" t="s">
        <v>848</v>
      </c>
      <c r="D725" s="273" t="s">
        <v>19</v>
      </c>
      <c r="E725" s="165"/>
      <c r="F725" s="353">
        <v>1246600</v>
      </c>
      <c r="G725" s="142"/>
      <c r="H725" s="273" t="s">
        <v>172</v>
      </c>
      <c r="I725" s="133" t="s">
        <v>1064</v>
      </c>
      <c r="J725" s="133" t="s">
        <v>1130</v>
      </c>
      <c r="K725" s="166"/>
      <c r="M725" s="252"/>
    </row>
    <row r="726" spans="1:13" s="10" customFormat="1" ht="15.75">
      <c r="A726" s="40"/>
      <c r="B726" s="32"/>
      <c r="C726" s="126" t="s">
        <v>850</v>
      </c>
      <c r="D726" s="276" t="s">
        <v>19</v>
      </c>
      <c r="E726" s="58"/>
      <c r="F726" s="295">
        <v>1100000</v>
      </c>
      <c r="G726" s="137"/>
      <c r="H726" s="276" t="s">
        <v>172</v>
      </c>
      <c r="I726" s="129" t="s">
        <v>1064</v>
      </c>
      <c r="J726" s="129" t="s">
        <v>1130</v>
      </c>
      <c r="K726" s="85"/>
      <c r="M726" s="252"/>
    </row>
    <row r="727" spans="1:13" s="10" customFormat="1" ht="30">
      <c r="A727" s="40"/>
      <c r="B727" s="32"/>
      <c r="C727" s="126" t="s">
        <v>718</v>
      </c>
      <c r="D727" s="276" t="s">
        <v>19</v>
      </c>
      <c r="E727" s="58"/>
      <c r="F727" s="295">
        <v>4083333.3333333335</v>
      </c>
      <c r="G727" s="137"/>
      <c r="H727" s="276" t="s">
        <v>172</v>
      </c>
      <c r="I727" s="129" t="s">
        <v>1064</v>
      </c>
      <c r="J727" s="129" t="s">
        <v>1130</v>
      </c>
      <c r="K727" s="85"/>
      <c r="M727" s="252"/>
    </row>
    <row r="728" spans="1:13" s="10" customFormat="1" ht="30">
      <c r="A728" s="40"/>
      <c r="B728" s="32"/>
      <c r="C728" s="126" t="s">
        <v>719</v>
      </c>
      <c r="D728" s="276" t="s">
        <v>19</v>
      </c>
      <c r="E728" s="58"/>
      <c r="F728" s="295">
        <v>3500000</v>
      </c>
      <c r="G728" s="137"/>
      <c r="H728" s="276" t="s">
        <v>172</v>
      </c>
      <c r="I728" s="129" t="s">
        <v>1064</v>
      </c>
      <c r="J728" s="129" t="s">
        <v>1130</v>
      </c>
      <c r="K728" s="85"/>
      <c r="M728" s="252"/>
    </row>
    <row r="729" spans="1:13" s="10" customFormat="1" ht="30">
      <c r="A729" s="40"/>
      <c r="B729" s="32"/>
      <c r="C729" s="126" t="s">
        <v>666</v>
      </c>
      <c r="D729" s="276" t="s">
        <v>19</v>
      </c>
      <c r="E729" s="58"/>
      <c r="F729" s="295">
        <v>3500000</v>
      </c>
      <c r="G729" s="137"/>
      <c r="H729" s="276" t="s">
        <v>172</v>
      </c>
      <c r="I729" s="129" t="s">
        <v>1064</v>
      </c>
      <c r="J729" s="129" t="s">
        <v>1130</v>
      </c>
      <c r="K729" s="85"/>
      <c r="M729" s="252"/>
    </row>
    <row r="730" spans="1:13" s="10" customFormat="1" ht="30">
      <c r="A730" s="40"/>
      <c r="B730" s="32"/>
      <c r="C730" s="126" t="s">
        <v>720</v>
      </c>
      <c r="D730" s="276" t="s">
        <v>19</v>
      </c>
      <c r="E730" s="58"/>
      <c r="F730" s="295">
        <v>3500000</v>
      </c>
      <c r="G730" s="137"/>
      <c r="H730" s="276" t="s">
        <v>172</v>
      </c>
      <c r="I730" s="129" t="s">
        <v>1064</v>
      </c>
      <c r="J730" s="129" t="s">
        <v>1130</v>
      </c>
      <c r="K730" s="85"/>
      <c r="M730" s="252"/>
    </row>
    <row r="731" spans="1:13" s="10" customFormat="1" ht="30">
      <c r="A731" s="40"/>
      <c r="B731" s="32"/>
      <c r="C731" s="126" t="s">
        <v>668</v>
      </c>
      <c r="D731" s="276" t="s">
        <v>19</v>
      </c>
      <c r="E731" s="58"/>
      <c r="F731" s="295">
        <v>3500000</v>
      </c>
      <c r="G731" s="137"/>
      <c r="H731" s="276" t="s">
        <v>172</v>
      </c>
      <c r="I731" s="129" t="s">
        <v>1064</v>
      </c>
      <c r="J731" s="129" t="s">
        <v>1130</v>
      </c>
      <c r="K731" s="85"/>
      <c r="M731" s="252"/>
    </row>
    <row r="732" spans="1:13" s="10" customFormat="1" ht="30">
      <c r="A732" s="40"/>
      <c r="B732" s="32"/>
      <c r="C732" s="126" t="s">
        <v>669</v>
      </c>
      <c r="D732" s="276" t="s">
        <v>19</v>
      </c>
      <c r="E732" s="58"/>
      <c r="F732" s="295">
        <v>3500000</v>
      </c>
      <c r="G732" s="137"/>
      <c r="H732" s="276" t="s">
        <v>172</v>
      </c>
      <c r="I732" s="129" t="s">
        <v>1064</v>
      </c>
      <c r="J732" s="129" t="s">
        <v>1130</v>
      </c>
      <c r="K732" s="85"/>
      <c r="M732" s="252"/>
    </row>
    <row r="733" spans="1:13" s="10" customFormat="1" ht="30">
      <c r="A733" s="40"/>
      <c r="B733" s="32"/>
      <c r="C733" s="126" t="s">
        <v>721</v>
      </c>
      <c r="D733" s="276" t="s">
        <v>19</v>
      </c>
      <c r="E733" s="58"/>
      <c r="F733" s="295">
        <v>3500000</v>
      </c>
      <c r="G733" s="137"/>
      <c r="H733" s="276" t="s">
        <v>172</v>
      </c>
      <c r="I733" s="129" t="s">
        <v>1064</v>
      </c>
      <c r="J733" s="129" t="s">
        <v>1130</v>
      </c>
      <c r="K733" s="85"/>
      <c r="M733" s="252"/>
    </row>
    <row r="734" spans="1:13" s="10" customFormat="1" ht="15.75">
      <c r="A734" s="40"/>
      <c r="B734" s="32"/>
      <c r="C734" s="126" t="s">
        <v>859</v>
      </c>
      <c r="D734" s="276" t="s">
        <v>47</v>
      </c>
      <c r="E734" s="58"/>
      <c r="F734" s="295">
        <v>1500000</v>
      </c>
      <c r="G734" s="137"/>
      <c r="H734" s="276" t="s">
        <v>172</v>
      </c>
      <c r="I734" s="129" t="s">
        <v>172</v>
      </c>
      <c r="J734" s="129" t="s">
        <v>1131</v>
      </c>
      <c r="K734" s="85"/>
      <c r="M734" s="252"/>
    </row>
    <row r="735" spans="1:13" s="10" customFormat="1" ht="15.75">
      <c r="A735" s="40"/>
      <c r="B735" s="32"/>
      <c r="C735" s="126" t="s">
        <v>860</v>
      </c>
      <c r="D735" s="276" t="s">
        <v>47</v>
      </c>
      <c r="E735" s="58"/>
      <c r="F735" s="295">
        <v>1800000</v>
      </c>
      <c r="G735" s="137"/>
      <c r="H735" s="276" t="s">
        <v>172</v>
      </c>
      <c r="I735" s="129" t="s">
        <v>172</v>
      </c>
      <c r="J735" s="129" t="s">
        <v>1131</v>
      </c>
      <c r="K735" s="85"/>
      <c r="M735" s="252"/>
    </row>
    <row r="736" spans="1:13" s="10" customFormat="1" ht="30">
      <c r="A736" s="40"/>
      <c r="B736" s="32"/>
      <c r="C736" s="126" t="s">
        <v>861</v>
      </c>
      <c r="D736" s="276" t="s">
        <v>47</v>
      </c>
      <c r="E736" s="58"/>
      <c r="F736" s="295">
        <v>1800000</v>
      </c>
      <c r="G736" s="137"/>
      <c r="H736" s="276" t="s">
        <v>172</v>
      </c>
      <c r="I736" s="129" t="s">
        <v>172</v>
      </c>
      <c r="J736" s="129" t="s">
        <v>1131</v>
      </c>
      <c r="K736" s="85"/>
      <c r="M736" s="252"/>
    </row>
    <row r="737" spans="1:13" s="10" customFormat="1" ht="30">
      <c r="A737" s="40"/>
      <c r="B737" s="32"/>
      <c r="C737" s="126" t="s">
        <v>862</v>
      </c>
      <c r="D737" s="276" t="s">
        <v>47</v>
      </c>
      <c r="E737" s="58"/>
      <c r="F737" s="295">
        <v>1800000</v>
      </c>
      <c r="G737" s="137"/>
      <c r="H737" s="276" t="s">
        <v>172</v>
      </c>
      <c r="I737" s="129" t="s">
        <v>172</v>
      </c>
      <c r="J737" s="129" t="s">
        <v>1131</v>
      </c>
      <c r="K737" s="85"/>
      <c r="M737" s="252"/>
    </row>
    <row r="738" spans="1:13" s="10" customFormat="1" ht="30">
      <c r="A738" s="40"/>
      <c r="B738" s="32"/>
      <c r="C738" s="126" t="s">
        <v>863</v>
      </c>
      <c r="D738" s="276" t="s">
        <v>47</v>
      </c>
      <c r="E738" s="58"/>
      <c r="F738" s="295">
        <v>1800000</v>
      </c>
      <c r="G738" s="137"/>
      <c r="H738" s="276" t="s">
        <v>172</v>
      </c>
      <c r="I738" s="129" t="s">
        <v>172</v>
      </c>
      <c r="J738" s="129" t="s">
        <v>1131</v>
      </c>
      <c r="K738" s="85"/>
      <c r="M738" s="252"/>
    </row>
    <row r="739" spans="1:13" s="10" customFormat="1" ht="30">
      <c r="A739" s="40"/>
      <c r="B739" s="32"/>
      <c r="C739" s="126" t="s">
        <v>864</v>
      </c>
      <c r="D739" s="276" t="s">
        <v>47</v>
      </c>
      <c r="E739" s="58"/>
      <c r="F739" s="295">
        <v>1800000</v>
      </c>
      <c r="G739" s="137"/>
      <c r="H739" s="276" t="s">
        <v>172</v>
      </c>
      <c r="I739" s="129" t="s">
        <v>172</v>
      </c>
      <c r="J739" s="129" t="s">
        <v>1131</v>
      </c>
      <c r="K739" s="85"/>
      <c r="M739" s="252"/>
    </row>
    <row r="740" spans="1:13" s="10" customFormat="1" ht="30">
      <c r="A740" s="40"/>
      <c r="B740" s="32"/>
      <c r="C740" s="126" t="s">
        <v>865</v>
      </c>
      <c r="D740" s="276" t="s">
        <v>47</v>
      </c>
      <c r="E740" s="58"/>
      <c r="F740" s="295">
        <v>1800000</v>
      </c>
      <c r="G740" s="137"/>
      <c r="H740" s="276" t="s">
        <v>172</v>
      </c>
      <c r="I740" s="129" t="s">
        <v>172</v>
      </c>
      <c r="J740" s="129" t="s">
        <v>1131</v>
      </c>
      <c r="K740" s="85"/>
      <c r="M740" s="252"/>
    </row>
    <row r="741" spans="1:13" s="10" customFormat="1" ht="30">
      <c r="A741" s="40"/>
      <c r="B741" s="32"/>
      <c r="C741" s="126" t="s">
        <v>866</v>
      </c>
      <c r="D741" s="276" t="s">
        <v>47</v>
      </c>
      <c r="E741" s="58"/>
      <c r="F741" s="295">
        <v>1800000</v>
      </c>
      <c r="G741" s="137"/>
      <c r="H741" s="276" t="s">
        <v>172</v>
      </c>
      <c r="I741" s="129" t="s">
        <v>172</v>
      </c>
      <c r="J741" s="129" t="s">
        <v>1131</v>
      </c>
      <c r="K741" s="85"/>
      <c r="M741" s="252"/>
    </row>
    <row r="742" spans="1:13" s="10" customFormat="1" ht="30">
      <c r="A742" s="40"/>
      <c r="B742" s="32"/>
      <c r="C742" s="126" t="s">
        <v>867</v>
      </c>
      <c r="D742" s="276" t="s">
        <v>47</v>
      </c>
      <c r="E742" s="58"/>
      <c r="F742" s="295">
        <v>1800000</v>
      </c>
      <c r="G742" s="137"/>
      <c r="H742" s="276" t="s">
        <v>172</v>
      </c>
      <c r="I742" s="129" t="s">
        <v>172</v>
      </c>
      <c r="J742" s="129" t="s">
        <v>1131</v>
      </c>
      <c r="K742" s="85"/>
      <c r="M742" s="252"/>
    </row>
    <row r="743" spans="1:13" s="10" customFormat="1" ht="30">
      <c r="A743" s="40"/>
      <c r="B743" s="32"/>
      <c r="C743" s="126" t="s">
        <v>868</v>
      </c>
      <c r="D743" s="276" t="s">
        <v>47</v>
      </c>
      <c r="E743" s="58"/>
      <c r="F743" s="295">
        <v>1800000</v>
      </c>
      <c r="G743" s="137"/>
      <c r="H743" s="276" t="s">
        <v>172</v>
      </c>
      <c r="I743" s="129" t="s">
        <v>172</v>
      </c>
      <c r="J743" s="129" t="s">
        <v>1131</v>
      </c>
      <c r="K743" s="85"/>
      <c r="M743" s="252"/>
    </row>
    <row r="744" spans="1:13" s="10" customFormat="1" ht="30">
      <c r="A744" s="40"/>
      <c r="B744" s="32"/>
      <c r="C744" s="126" t="s">
        <v>869</v>
      </c>
      <c r="D744" s="276" t="s">
        <v>47</v>
      </c>
      <c r="E744" s="58"/>
      <c r="F744" s="295">
        <v>1800000</v>
      </c>
      <c r="G744" s="137"/>
      <c r="H744" s="276" t="s">
        <v>172</v>
      </c>
      <c r="I744" s="129" t="s">
        <v>172</v>
      </c>
      <c r="J744" s="129" t="s">
        <v>1131</v>
      </c>
      <c r="K744" s="85"/>
      <c r="M744" s="252"/>
    </row>
    <row r="745" spans="1:13" s="10" customFormat="1" ht="30">
      <c r="A745" s="40"/>
      <c r="B745" s="32"/>
      <c r="C745" s="126" t="s">
        <v>870</v>
      </c>
      <c r="D745" s="276" t="s">
        <v>133</v>
      </c>
      <c r="E745" s="58"/>
      <c r="F745" s="295">
        <v>1800000</v>
      </c>
      <c r="G745" s="137"/>
      <c r="H745" s="276" t="s">
        <v>172</v>
      </c>
      <c r="I745" s="129" t="s">
        <v>172</v>
      </c>
      <c r="J745" s="129" t="s">
        <v>1131</v>
      </c>
      <c r="K745" s="85"/>
      <c r="M745" s="252"/>
    </row>
    <row r="746" spans="1:13" s="10" customFormat="1" ht="15.75">
      <c r="A746" s="40"/>
      <c r="B746" s="32"/>
      <c r="C746" s="126" t="s">
        <v>871</v>
      </c>
      <c r="D746" s="276" t="s">
        <v>133</v>
      </c>
      <c r="E746" s="58"/>
      <c r="F746" s="295">
        <v>1000000</v>
      </c>
      <c r="G746" s="137"/>
      <c r="H746" s="276" t="s">
        <v>172</v>
      </c>
      <c r="I746" s="129" t="s">
        <v>172</v>
      </c>
      <c r="J746" s="129" t="s">
        <v>1131</v>
      </c>
      <c r="K746" s="85"/>
      <c r="M746" s="252"/>
    </row>
    <row r="747" spans="1:13" s="10" customFormat="1" ht="15.75">
      <c r="A747" s="40"/>
      <c r="B747" s="32"/>
      <c r="C747" s="126" t="s">
        <v>872</v>
      </c>
      <c r="D747" s="276" t="s">
        <v>133</v>
      </c>
      <c r="E747" s="58"/>
      <c r="F747" s="295">
        <v>1000000</v>
      </c>
      <c r="G747" s="137"/>
      <c r="H747" s="276" t="s">
        <v>172</v>
      </c>
      <c r="I747" s="129" t="s">
        <v>172</v>
      </c>
      <c r="J747" s="129" t="s">
        <v>1131</v>
      </c>
      <c r="K747" s="85"/>
      <c r="M747" s="252"/>
    </row>
    <row r="748" spans="1:13" s="10" customFormat="1" ht="15.75">
      <c r="A748" s="40"/>
      <c r="B748" s="32"/>
      <c r="C748" s="126" t="s">
        <v>873</v>
      </c>
      <c r="D748" s="276" t="s">
        <v>133</v>
      </c>
      <c r="E748" s="58"/>
      <c r="F748" s="295">
        <v>1000000</v>
      </c>
      <c r="G748" s="137"/>
      <c r="H748" s="276" t="s">
        <v>172</v>
      </c>
      <c r="I748" s="129" t="s">
        <v>172</v>
      </c>
      <c r="J748" s="129" t="s">
        <v>1131</v>
      </c>
      <c r="K748" s="85"/>
      <c r="M748" s="252"/>
    </row>
    <row r="749" spans="1:13" s="10" customFormat="1" ht="15.75">
      <c r="A749" s="40"/>
      <c r="B749" s="32"/>
      <c r="C749" s="126" t="s">
        <v>874</v>
      </c>
      <c r="D749" s="276" t="s">
        <v>133</v>
      </c>
      <c r="E749" s="58"/>
      <c r="F749" s="295">
        <v>1000000</v>
      </c>
      <c r="G749" s="137"/>
      <c r="H749" s="276" t="s">
        <v>172</v>
      </c>
      <c r="I749" s="129" t="s">
        <v>172</v>
      </c>
      <c r="J749" s="129" t="s">
        <v>1131</v>
      </c>
      <c r="K749" s="85"/>
      <c r="M749" s="252"/>
    </row>
    <row r="750" spans="1:13" s="10" customFormat="1" ht="15.75">
      <c r="A750" s="40"/>
      <c r="B750" s="32"/>
      <c r="C750" s="126" t="s">
        <v>875</v>
      </c>
      <c r="D750" s="276" t="s">
        <v>133</v>
      </c>
      <c r="E750" s="58"/>
      <c r="F750" s="295">
        <v>1000000</v>
      </c>
      <c r="G750" s="137"/>
      <c r="H750" s="276" t="s">
        <v>172</v>
      </c>
      <c r="I750" s="129" t="s">
        <v>172</v>
      </c>
      <c r="J750" s="129" t="s">
        <v>1131</v>
      </c>
      <c r="K750" s="85"/>
      <c r="M750" s="252"/>
    </row>
    <row r="751" spans="1:13" s="10" customFormat="1" ht="15.75">
      <c r="A751" s="40"/>
      <c r="B751" s="32"/>
      <c r="C751" s="126" t="s">
        <v>876</v>
      </c>
      <c r="D751" s="265" t="s">
        <v>133</v>
      </c>
      <c r="E751" s="55"/>
      <c r="F751" s="295">
        <v>1000000</v>
      </c>
      <c r="G751" s="93"/>
      <c r="H751" s="265" t="s">
        <v>172</v>
      </c>
      <c r="I751" s="129" t="s">
        <v>172</v>
      </c>
      <c r="J751" s="129" t="s">
        <v>1131</v>
      </c>
      <c r="K751" s="82"/>
      <c r="M751" s="252"/>
    </row>
    <row r="752" spans="1:13" s="10" customFormat="1" ht="15.75">
      <c r="A752" s="40"/>
      <c r="B752" s="118"/>
      <c r="C752" s="126" t="s">
        <v>877</v>
      </c>
      <c r="D752" s="276" t="s">
        <v>133</v>
      </c>
      <c r="E752" s="58"/>
      <c r="F752" s="295">
        <v>1000000</v>
      </c>
      <c r="G752" s="137"/>
      <c r="H752" s="276" t="s">
        <v>172</v>
      </c>
      <c r="I752" s="129" t="s">
        <v>172</v>
      </c>
      <c r="J752" s="129" t="s">
        <v>1131</v>
      </c>
      <c r="K752" s="85"/>
      <c r="M752" s="252"/>
    </row>
    <row r="753" spans="1:13" s="10" customFormat="1" ht="15.75">
      <c r="A753" s="40"/>
      <c r="B753" s="32"/>
      <c r="C753" s="126" t="s">
        <v>878</v>
      </c>
      <c r="D753" s="276" t="s">
        <v>133</v>
      </c>
      <c r="E753" s="58"/>
      <c r="F753" s="295">
        <v>1000000</v>
      </c>
      <c r="G753" s="137"/>
      <c r="H753" s="276" t="s">
        <v>172</v>
      </c>
      <c r="I753" s="129" t="s">
        <v>172</v>
      </c>
      <c r="J753" s="129" t="s">
        <v>1131</v>
      </c>
      <c r="K753" s="85"/>
      <c r="M753" s="252"/>
    </row>
    <row r="754" spans="1:13" s="10" customFormat="1" ht="30">
      <c r="A754" s="115"/>
      <c r="B754" s="340"/>
      <c r="C754" s="126" t="s">
        <v>879</v>
      </c>
      <c r="D754" s="265" t="s">
        <v>133</v>
      </c>
      <c r="E754" s="55"/>
      <c r="F754" s="295">
        <v>1000000</v>
      </c>
      <c r="G754" s="93"/>
      <c r="H754" s="265" t="s">
        <v>172</v>
      </c>
      <c r="I754" s="129" t="s">
        <v>172</v>
      </c>
      <c r="J754" s="129" t="s">
        <v>1131</v>
      </c>
      <c r="K754" s="82"/>
      <c r="M754" s="252"/>
    </row>
    <row r="755" spans="1:13" s="10" customFormat="1" ht="15.75">
      <c r="A755" s="40"/>
      <c r="B755" s="32"/>
      <c r="C755" s="352" t="s">
        <v>880</v>
      </c>
      <c r="D755" s="273" t="s">
        <v>133</v>
      </c>
      <c r="E755" s="165"/>
      <c r="F755" s="353">
        <v>1000000</v>
      </c>
      <c r="G755" s="142"/>
      <c r="H755" s="273" t="s">
        <v>172</v>
      </c>
      <c r="I755" s="133" t="s">
        <v>172</v>
      </c>
      <c r="J755" s="133" t="s">
        <v>1131</v>
      </c>
      <c r="K755" s="166"/>
      <c r="M755" s="252"/>
    </row>
    <row r="756" spans="1:13" s="10" customFormat="1" ht="30">
      <c r="A756" s="40"/>
      <c r="B756" s="32"/>
      <c r="C756" s="126" t="s">
        <v>881</v>
      </c>
      <c r="D756" s="276" t="s">
        <v>133</v>
      </c>
      <c r="E756" s="58"/>
      <c r="F756" s="295">
        <v>1000000</v>
      </c>
      <c r="G756" s="137"/>
      <c r="H756" s="276" t="s">
        <v>172</v>
      </c>
      <c r="I756" s="129" t="s">
        <v>172</v>
      </c>
      <c r="J756" s="129" t="s">
        <v>1131</v>
      </c>
      <c r="K756" s="85"/>
      <c r="M756" s="252"/>
    </row>
    <row r="757" spans="1:13" s="10" customFormat="1" ht="15.75">
      <c r="A757" s="40"/>
      <c r="B757" s="32"/>
      <c r="C757" s="126" t="s">
        <v>630</v>
      </c>
      <c r="D757" s="276" t="s">
        <v>47</v>
      </c>
      <c r="E757" s="58"/>
      <c r="F757" s="295">
        <v>750000</v>
      </c>
      <c r="G757" s="137"/>
      <c r="H757" s="276" t="s">
        <v>172</v>
      </c>
      <c r="I757" s="129" t="s">
        <v>172</v>
      </c>
      <c r="J757" s="129" t="s">
        <v>1131</v>
      </c>
      <c r="K757" s="85"/>
      <c r="M757" s="252"/>
    </row>
    <row r="758" spans="1:13" s="10" customFormat="1" ht="15.75">
      <c r="A758" s="40"/>
      <c r="B758" s="32"/>
      <c r="C758" s="126" t="s">
        <v>882</v>
      </c>
      <c r="D758" s="276" t="s">
        <v>47</v>
      </c>
      <c r="E758" s="58"/>
      <c r="F758" s="295">
        <v>500000</v>
      </c>
      <c r="G758" s="137"/>
      <c r="H758" s="276" t="s">
        <v>172</v>
      </c>
      <c r="I758" s="129" t="s">
        <v>172</v>
      </c>
      <c r="J758" s="129" t="s">
        <v>1131</v>
      </c>
      <c r="K758" s="85"/>
      <c r="M758" s="252"/>
    </row>
    <row r="759" spans="1:13" s="10" customFormat="1" ht="30">
      <c r="A759" s="40"/>
      <c r="B759" s="32"/>
      <c r="C759" s="126" t="s">
        <v>883</v>
      </c>
      <c r="D759" s="276" t="s">
        <v>47</v>
      </c>
      <c r="E759" s="58"/>
      <c r="F759" s="295">
        <v>500000</v>
      </c>
      <c r="G759" s="137"/>
      <c r="H759" s="276" t="s">
        <v>172</v>
      </c>
      <c r="I759" s="129" t="s">
        <v>1065</v>
      </c>
      <c r="J759" s="129" t="s">
        <v>1132</v>
      </c>
      <c r="K759" s="85"/>
      <c r="M759" s="252"/>
    </row>
    <row r="760" spans="1:13" s="10" customFormat="1" ht="15.75">
      <c r="A760" s="40"/>
      <c r="B760" s="32"/>
      <c r="C760" s="126" t="s">
        <v>630</v>
      </c>
      <c r="D760" s="276" t="s">
        <v>47</v>
      </c>
      <c r="E760" s="58"/>
      <c r="F760" s="295">
        <v>500000</v>
      </c>
      <c r="G760" s="137"/>
      <c r="H760" s="276" t="s">
        <v>172</v>
      </c>
      <c r="I760" s="129" t="s">
        <v>1065</v>
      </c>
      <c r="J760" s="129" t="s">
        <v>1132</v>
      </c>
      <c r="K760" s="85"/>
      <c r="M760" s="252"/>
    </row>
    <row r="761" spans="1:13" s="10" customFormat="1" ht="30">
      <c r="A761" s="40"/>
      <c r="B761" s="32"/>
      <c r="C761" s="126" t="s">
        <v>884</v>
      </c>
      <c r="D761" s="276" t="s">
        <v>47</v>
      </c>
      <c r="E761" s="58"/>
      <c r="F761" s="295">
        <v>6720000</v>
      </c>
      <c r="G761" s="137"/>
      <c r="H761" s="276" t="s">
        <v>172</v>
      </c>
      <c r="I761" s="129" t="s">
        <v>1066</v>
      </c>
      <c r="J761" s="129" t="s">
        <v>1133</v>
      </c>
      <c r="K761" s="85"/>
      <c r="M761" s="252"/>
    </row>
    <row r="762" spans="1:13" s="10" customFormat="1" ht="15.75">
      <c r="A762" s="40"/>
      <c r="B762" s="32"/>
      <c r="C762" s="126" t="s">
        <v>885</v>
      </c>
      <c r="D762" s="276" t="s">
        <v>19</v>
      </c>
      <c r="E762" s="58"/>
      <c r="F762" s="295">
        <v>875000</v>
      </c>
      <c r="G762" s="137"/>
      <c r="H762" s="276" t="s">
        <v>172</v>
      </c>
      <c r="I762" s="129" t="s">
        <v>1066</v>
      </c>
      <c r="J762" s="129" t="s">
        <v>1133</v>
      </c>
      <c r="K762" s="85"/>
      <c r="M762" s="252"/>
    </row>
    <row r="763" spans="1:13" s="10" customFormat="1" ht="30">
      <c r="A763" s="40"/>
      <c r="B763" s="32"/>
      <c r="C763" s="126" t="s">
        <v>886</v>
      </c>
      <c r="D763" s="276" t="s">
        <v>47</v>
      </c>
      <c r="E763" s="58"/>
      <c r="F763" s="295">
        <v>2400000</v>
      </c>
      <c r="G763" s="137"/>
      <c r="H763" s="276" t="s">
        <v>172</v>
      </c>
      <c r="I763" s="129" t="s">
        <v>1066</v>
      </c>
      <c r="J763" s="129" t="s">
        <v>1133</v>
      </c>
      <c r="K763" s="85"/>
      <c r="M763" s="252"/>
    </row>
    <row r="764" spans="1:13" s="10" customFormat="1" ht="15.75">
      <c r="A764" s="40"/>
      <c r="B764" s="32"/>
      <c r="C764" s="126" t="s">
        <v>630</v>
      </c>
      <c r="D764" s="276" t="s">
        <v>47</v>
      </c>
      <c r="E764" s="58"/>
      <c r="F764" s="295">
        <v>500000</v>
      </c>
      <c r="G764" s="137"/>
      <c r="H764" s="276" t="s">
        <v>172</v>
      </c>
      <c r="I764" s="129" t="s">
        <v>1066</v>
      </c>
      <c r="J764" s="129" t="s">
        <v>1133</v>
      </c>
      <c r="K764" s="85"/>
      <c r="M764" s="252"/>
    </row>
    <row r="765" spans="1:13" s="10" customFormat="1" ht="15.75">
      <c r="A765" s="40"/>
      <c r="B765" s="32"/>
      <c r="C765" s="126" t="s">
        <v>789</v>
      </c>
      <c r="D765" s="276" t="s">
        <v>19</v>
      </c>
      <c r="E765" s="58"/>
      <c r="F765" s="295">
        <v>200000</v>
      </c>
      <c r="G765" s="137"/>
      <c r="H765" s="276" t="s">
        <v>172</v>
      </c>
      <c r="I765" s="129" t="s">
        <v>1066</v>
      </c>
      <c r="J765" s="129" t="s">
        <v>1133</v>
      </c>
      <c r="K765" s="85"/>
      <c r="M765" s="252"/>
    </row>
    <row r="766" spans="1:13" s="10" customFormat="1" ht="30">
      <c r="A766" s="40"/>
      <c r="B766" s="32"/>
      <c r="C766" s="126" t="s">
        <v>718</v>
      </c>
      <c r="D766" s="276" t="s">
        <v>19</v>
      </c>
      <c r="E766" s="58"/>
      <c r="F766" s="295">
        <v>4375000</v>
      </c>
      <c r="G766" s="137"/>
      <c r="H766" s="276" t="s">
        <v>172</v>
      </c>
      <c r="I766" s="129" t="s">
        <v>1066</v>
      </c>
      <c r="J766" s="129" t="s">
        <v>1133</v>
      </c>
      <c r="K766" s="85"/>
      <c r="M766" s="252"/>
    </row>
    <row r="767" spans="1:13" s="10" customFormat="1" ht="30">
      <c r="A767" s="40"/>
      <c r="B767" s="32"/>
      <c r="C767" s="126" t="s">
        <v>719</v>
      </c>
      <c r="D767" s="276" t="s">
        <v>19</v>
      </c>
      <c r="E767" s="58"/>
      <c r="F767" s="295">
        <v>3500000</v>
      </c>
      <c r="G767" s="137"/>
      <c r="H767" s="276" t="s">
        <v>172</v>
      </c>
      <c r="I767" s="129" t="s">
        <v>1066</v>
      </c>
      <c r="J767" s="129" t="s">
        <v>1133</v>
      </c>
      <c r="K767" s="85"/>
      <c r="M767" s="252"/>
    </row>
    <row r="768" spans="1:13" s="10" customFormat="1" ht="30">
      <c r="A768" s="40"/>
      <c r="B768" s="32"/>
      <c r="C768" s="126" t="s">
        <v>723</v>
      </c>
      <c r="D768" s="276" t="s">
        <v>19</v>
      </c>
      <c r="E768" s="58"/>
      <c r="F768" s="295">
        <v>3500000</v>
      </c>
      <c r="G768" s="137"/>
      <c r="H768" s="276" t="s">
        <v>172</v>
      </c>
      <c r="I768" s="129" t="s">
        <v>1066</v>
      </c>
      <c r="J768" s="129" t="s">
        <v>1133</v>
      </c>
      <c r="K768" s="85"/>
      <c r="M768" s="252"/>
    </row>
    <row r="769" spans="1:13" s="10" customFormat="1" ht="30">
      <c r="A769" s="40"/>
      <c r="B769" s="32"/>
      <c r="C769" s="126" t="s">
        <v>720</v>
      </c>
      <c r="D769" s="276" t="s">
        <v>19</v>
      </c>
      <c r="E769" s="58"/>
      <c r="F769" s="295">
        <v>3500000</v>
      </c>
      <c r="G769" s="137"/>
      <c r="H769" s="276" t="s">
        <v>172</v>
      </c>
      <c r="I769" s="129" t="s">
        <v>1066</v>
      </c>
      <c r="J769" s="129" t="s">
        <v>1133</v>
      </c>
      <c r="K769" s="85"/>
      <c r="M769" s="252"/>
    </row>
    <row r="770" spans="1:13" s="10" customFormat="1" ht="30">
      <c r="A770" s="40"/>
      <c r="B770" s="32"/>
      <c r="C770" s="126" t="s">
        <v>667</v>
      </c>
      <c r="D770" s="276" t="s">
        <v>19</v>
      </c>
      <c r="E770" s="58"/>
      <c r="F770" s="295">
        <v>3500000</v>
      </c>
      <c r="G770" s="137"/>
      <c r="H770" s="276" t="s">
        <v>172</v>
      </c>
      <c r="I770" s="129" t="s">
        <v>1066</v>
      </c>
      <c r="J770" s="129" t="s">
        <v>1133</v>
      </c>
      <c r="K770" s="85"/>
      <c r="M770" s="252"/>
    </row>
    <row r="771" spans="1:13" s="10" customFormat="1" ht="30">
      <c r="A771" s="40"/>
      <c r="B771" s="32"/>
      <c r="C771" s="126" t="s">
        <v>668</v>
      </c>
      <c r="D771" s="276" t="s">
        <v>19</v>
      </c>
      <c r="E771" s="58"/>
      <c r="F771" s="295">
        <v>3500000</v>
      </c>
      <c r="G771" s="137"/>
      <c r="H771" s="276" t="s">
        <v>172</v>
      </c>
      <c r="I771" s="129" t="s">
        <v>1066</v>
      </c>
      <c r="J771" s="129" t="s">
        <v>1133</v>
      </c>
      <c r="K771" s="85"/>
      <c r="M771" s="252"/>
    </row>
    <row r="772" spans="1:13" s="10" customFormat="1" ht="30">
      <c r="A772" s="40"/>
      <c r="B772" s="32"/>
      <c r="C772" s="126" t="s">
        <v>669</v>
      </c>
      <c r="D772" s="276" t="s">
        <v>19</v>
      </c>
      <c r="E772" s="58"/>
      <c r="F772" s="295">
        <v>3500000</v>
      </c>
      <c r="G772" s="137"/>
      <c r="H772" s="276" t="s">
        <v>172</v>
      </c>
      <c r="I772" s="129" t="s">
        <v>1066</v>
      </c>
      <c r="J772" s="129" t="s">
        <v>1133</v>
      </c>
      <c r="K772" s="85"/>
      <c r="M772" s="252"/>
    </row>
    <row r="773" spans="1:13" s="10" customFormat="1" ht="30">
      <c r="A773" s="40"/>
      <c r="B773" s="32"/>
      <c r="C773" s="126" t="s">
        <v>721</v>
      </c>
      <c r="D773" s="276" t="s">
        <v>19</v>
      </c>
      <c r="E773" s="58"/>
      <c r="F773" s="295">
        <v>3500000</v>
      </c>
      <c r="G773" s="137"/>
      <c r="H773" s="276" t="s">
        <v>172</v>
      </c>
      <c r="I773" s="129" t="s">
        <v>1066</v>
      </c>
      <c r="J773" s="129" t="s">
        <v>1133</v>
      </c>
      <c r="K773" s="85"/>
      <c r="M773" s="252"/>
    </row>
    <row r="774" spans="1:13" s="10" customFormat="1" ht="30">
      <c r="A774" s="40"/>
      <c r="B774" s="32"/>
      <c r="C774" s="126" t="s">
        <v>887</v>
      </c>
      <c r="D774" s="276" t="s">
        <v>19</v>
      </c>
      <c r="E774" s="58"/>
      <c r="F774" s="295">
        <v>5041028</v>
      </c>
      <c r="G774" s="137"/>
      <c r="H774" s="276" t="s">
        <v>172</v>
      </c>
      <c r="I774" s="129" t="s">
        <v>1066</v>
      </c>
      <c r="J774" s="129" t="s">
        <v>1133</v>
      </c>
      <c r="K774" s="85"/>
      <c r="M774" s="252"/>
    </row>
    <row r="775" spans="1:13" s="10" customFormat="1" ht="30">
      <c r="A775" s="40"/>
      <c r="B775" s="32"/>
      <c r="C775" s="126" t="s">
        <v>888</v>
      </c>
      <c r="D775" s="276" t="s">
        <v>19</v>
      </c>
      <c r="E775" s="58"/>
      <c r="F775" s="295">
        <v>2085000</v>
      </c>
      <c r="G775" s="137"/>
      <c r="H775" s="276" t="s">
        <v>172</v>
      </c>
      <c r="I775" s="129" t="s">
        <v>1066</v>
      </c>
      <c r="J775" s="129" t="s">
        <v>1133</v>
      </c>
      <c r="K775" s="85"/>
      <c r="M775" s="252"/>
    </row>
    <row r="776" spans="1:13" s="10" customFormat="1" ht="30">
      <c r="A776" s="40"/>
      <c r="B776" s="32"/>
      <c r="C776" s="126" t="s">
        <v>801</v>
      </c>
      <c r="D776" s="276" t="s">
        <v>19</v>
      </c>
      <c r="E776" s="58"/>
      <c r="F776" s="295">
        <v>3500000</v>
      </c>
      <c r="G776" s="137"/>
      <c r="H776" s="276" t="s">
        <v>172</v>
      </c>
      <c r="I776" s="129" t="s">
        <v>1066</v>
      </c>
      <c r="J776" s="129" t="s">
        <v>1133</v>
      </c>
      <c r="K776" s="85"/>
      <c r="M776" s="252"/>
    </row>
    <row r="777" spans="1:13" s="10" customFormat="1" ht="30">
      <c r="A777" s="40"/>
      <c r="B777" s="32"/>
      <c r="C777" s="126" t="s">
        <v>889</v>
      </c>
      <c r="D777" s="276" t="s">
        <v>19</v>
      </c>
      <c r="E777" s="58"/>
      <c r="F777" s="295">
        <v>2940000</v>
      </c>
      <c r="G777" s="137"/>
      <c r="H777" s="276" t="s">
        <v>172</v>
      </c>
      <c r="I777" s="129" t="s">
        <v>1066</v>
      </c>
      <c r="J777" s="129" t="s">
        <v>1133</v>
      </c>
      <c r="K777" s="85"/>
      <c r="M777" s="252"/>
    </row>
    <row r="778" spans="1:13" s="10" customFormat="1" ht="15.75">
      <c r="A778" s="40"/>
      <c r="B778" s="32"/>
      <c r="C778" s="126" t="s">
        <v>890</v>
      </c>
      <c r="D778" s="276" t="s">
        <v>19</v>
      </c>
      <c r="E778" s="58"/>
      <c r="F778" s="295">
        <v>18060000</v>
      </c>
      <c r="G778" s="137"/>
      <c r="H778" s="276" t="s">
        <v>172</v>
      </c>
      <c r="I778" s="129" t="s">
        <v>1066</v>
      </c>
      <c r="J778" s="129" t="s">
        <v>1133</v>
      </c>
      <c r="K778" s="85"/>
      <c r="M778" s="252"/>
    </row>
    <row r="779" spans="1:13" s="10" customFormat="1" ht="30">
      <c r="A779" s="40"/>
      <c r="B779" s="32"/>
      <c r="C779" s="126" t="s">
        <v>891</v>
      </c>
      <c r="D779" s="276" t="s">
        <v>19</v>
      </c>
      <c r="E779" s="58"/>
      <c r="F779" s="295">
        <v>3000000</v>
      </c>
      <c r="G779" s="137"/>
      <c r="H779" s="276" t="s">
        <v>172</v>
      </c>
      <c r="I779" s="129" t="s">
        <v>1066</v>
      </c>
      <c r="J779" s="129" t="s">
        <v>1133</v>
      </c>
      <c r="K779" s="85"/>
      <c r="M779" s="252"/>
    </row>
    <row r="780" spans="1:13" s="10" customFormat="1" ht="30">
      <c r="A780" s="40"/>
      <c r="B780" s="118"/>
      <c r="C780" s="126" t="s">
        <v>892</v>
      </c>
      <c r="D780" s="265" t="s">
        <v>14</v>
      </c>
      <c r="E780" s="55"/>
      <c r="F780" s="295">
        <v>8920000</v>
      </c>
      <c r="G780" s="93"/>
      <c r="H780" s="265" t="s">
        <v>172</v>
      </c>
      <c r="I780" s="129" t="s">
        <v>1067</v>
      </c>
      <c r="J780" s="129" t="s">
        <v>1134</v>
      </c>
      <c r="K780" s="82"/>
      <c r="M780" s="252"/>
    </row>
    <row r="781" spans="1:13" s="10" customFormat="1" ht="15.75">
      <c r="A781" s="40"/>
      <c r="B781" s="32"/>
      <c r="C781" s="352" t="s">
        <v>630</v>
      </c>
      <c r="D781" s="273" t="s">
        <v>47</v>
      </c>
      <c r="E781" s="165"/>
      <c r="F781" s="353">
        <v>500000</v>
      </c>
      <c r="G781" s="142"/>
      <c r="H781" s="273" t="s">
        <v>172</v>
      </c>
      <c r="I781" s="133" t="s">
        <v>1067</v>
      </c>
      <c r="J781" s="133" t="s">
        <v>1134</v>
      </c>
      <c r="K781" s="166"/>
      <c r="M781" s="252"/>
    </row>
    <row r="782" spans="1:13" s="10" customFormat="1" ht="15.75">
      <c r="A782" s="40"/>
      <c r="B782" s="32"/>
      <c r="C782" s="126" t="s">
        <v>893</v>
      </c>
      <c r="D782" s="276" t="s">
        <v>47</v>
      </c>
      <c r="E782" s="58"/>
      <c r="F782" s="295">
        <v>1000000</v>
      </c>
      <c r="G782" s="137"/>
      <c r="H782" s="276" t="s">
        <v>172</v>
      </c>
      <c r="I782" s="129" t="s">
        <v>576</v>
      </c>
      <c r="J782" s="129" t="s">
        <v>1135</v>
      </c>
      <c r="K782" s="85"/>
      <c r="M782" s="252"/>
    </row>
    <row r="783" spans="1:13" s="10" customFormat="1" ht="15.75">
      <c r="A783" s="40"/>
      <c r="B783" s="32"/>
      <c r="C783" s="126" t="s">
        <v>630</v>
      </c>
      <c r="D783" s="276" t="s">
        <v>47</v>
      </c>
      <c r="E783" s="58"/>
      <c r="F783" s="295">
        <v>500000</v>
      </c>
      <c r="G783" s="137"/>
      <c r="H783" s="276" t="s">
        <v>172</v>
      </c>
      <c r="I783" s="129" t="s">
        <v>576</v>
      </c>
      <c r="J783" s="129" t="s">
        <v>1135</v>
      </c>
      <c r="K783" s="85"/>
      <c r="M783" s="252"/>
    </row>
    <row r="784" spans="1:13" s="10" customFormat="1" ht="30">
      <c r="A784" s="40"/>
      <c r="B784" s="32"/>
      <c r="C784" s="126" t="s">
        <v>894</v>
      </c>
      <c r="D784" s="276" t="s">
        <v>14</v>
      </c>
      <c r="E784" s="58"/>
      <c r="F784" s="295">
        <v>7784000</v>
      </c>
      <c r="G784" s="137"/>
      <c r="H784" s="276" t="s">
        <v>171</v>
      </c>
      <c r="I784" s="129" t="s">
        <v>579</v>
      </c>
      <c r="J784" s="129" t="s">
        <v>1136</v>
      </c>
      <c r="K784" s="85"/>
      <c r="M784" s="252"/>
    </row>
    <row r="785" spans="1:13" s="10" customFormat="1" ht="15.75">
      <c r="A785" s="40"/>
      <c r="B785" s="32"/>
      <c r="C785" s="126" t="s">
        <v>630</v>
      </c>
      <c r="D785" s="276" t="s">
        <v>47</v>
      </c>
      <c r="E785" s="58"/>
      <c r="F785" s="295">
        <v>500000</v>
      </c>
      <c r="G785" s="137"/>
      <c r="H785" s="276" t="s">
        <v>171</v>
      </c>
      <c r="I785" s="129" t="s">
        <v>579</v>
      </c>
      <c r="J785" s="129" t="s">
        <v>1136</v>
      </c>
      <c r="K785" s="85"/>
      <c r="M785" s="252"/>
    </row>
    <row r="786" spans="1:13" s="10" customFormat="1" ht="15.75">
      <c r="A786" s="40"/>
      <c r="B786" s="32"/>
      <c r="C786" s="126" t="s">
        <v>895</v>
      </c>
      <c r="D786" s="276" t="s">
        <v>14</v>
      </c>
      <c r="E786" s="58"/>
      <c r="F786" s="295">
        <v>2695750</v>
      </c>
      <c r="G786" s="137"/>
      <c r="H786" s="276" t="s">
        <v>171</v>
      </c>
      <c r="I786" s="129" t="s">
        <v>269</v>
      </c>
      <c r="J786" s="129" t="s">
        <v>1137</v>
      </c>
      <c r="K786" s="85"/>
      <c r="M786" s="252"/>
    </row>
    <row r="787" spans="1:13" s="10" customFormat="1" ht="30">
      <c r="A787" s="115"/>
      <c r="B787" s="340"/>
      <c r="C787" s="126" t="s">
        <v>896</v>
      </c>
      <c r="D787" s="265" t="s">
        <v>14</v>
      </c>
      <c r="E787" s="55"/>
      <c r="F787" s="295">
        <v>6119388</v>
      </c>
      <c r="G787" s="93"/>
      <c r="H787" s="265" t="s">
        <v>171</v>
      </c>
      <c r="I787" s="129" t="s">
        <v>242</v>
      </c>
      <c r="J787" s="129" t="s">
        <v>1138</v>
      </c>
      <c r="K787" s="82"/>
      <c r="M787" s="252"/>
    </row>
    <row r="788" spans="1:13" s="10" customFormat="1" ht="15.75">
      <c r="A788" s="40"/>
      <c r="B788" s="32"/>
      <c r="C788" s="352" t="s">
        <v>897</v>
      </c>
      <c r="D788" s="273" t="s">
        <v>14</v>
      </c>
      <c r="E788" s="165"/>
      <c r="F788" s="353">
        <v>3712712</v>
      </c>
      <c r="G788" s="142"/>
      <c r="H788" s="273" t="s">
        <v>171</v>
      </c>
      <c r="I788" s="133" t="s">
        <v>242</v>
      </c>
      <c r="J788" s="133" t="s">
        <v>1138</v>
      </c>
      <c r="K788" s="166"/>
      <c r="M788" s="252"/>
    </row>
    <row r="789" spans="1:13" s="10" customFormat="1" ht="30">
      <c r="A789" s="40"/>
      <c r="B789" s="32"/>
      <c r="C789" s="126" t="s">
        <v>898</v>
      </c>
      <c r="D789" s="276" t="s">
        <v>14</v>
      </c>
      <c r="E789" s="58"/>
      <c r="F789" s="295">
        <v>9498405</v>
      </c>
      <c r="G789" s="137"/>
      <c r="H789" s="276" t="s">
        <v>171</v>
      </c>
      <c r="I789" s="129" t="s">
        <v>242</v>
      </c>
      <c r="J789" s="129" t="s">
        <v>1138</v>
      </c>
      <c r="K789" s="85"/>
      <c r="M789" s="252"/>
    </row>
    <row r="790" spans="1:13" s="10" customFormat="1" ht="30">
      <c r="A790" s="40"/>
      <c r="B790" s="32"/>
      <c r="C790" s="126" t="s">
        <v>899</v>
      </c>
      <c r="D790" s="276" t="s">
        <v>47</v>
      </c>
      <c r="E790" s="58"/>
      <c r="F790" s="295">
        <v>696000</v>
      </c>
      <c r="G790" s="137"/>
      <c r="H790" s="276" t="s">
        <v>171</v>
      </c>
      <c r="I790" s="129" t="s">
        <v>242</v>
      </c>
      <c r="J790" s="129" t="s">
        <v>1138</v>
      </c>
      <c r="K790" s="85"/>
      <c r="M790" s="252"/>
    </row>
    <row r="791" spans="1:13" s="10" customFormat="1" ht="15.75">
      <c r="A791" s="40"/>
      <c r="B791" s="32"/>
      <c r="C791" s="126" t="s">
        <v>900</v>
      </c>
      <c r="D791" s="276" t="s">
        <v>47</v>
      </c>
      <c r="E791" s="58"/>
      <c r="F791" s="295">
        <v>5000000</v>
      </c>
      <c r="G791" s="137"/>
      <c r="H791" s="276" t="s">
        <v>171</v>
      </c>
      <c r="I791" s="129" t="s">
        <v>242</v>
      </c>
      <c r="J791" s="129" t="s">
        <v>1138</v>
      </c>
      <c r="K791" s="85"/>
      <c r="M791" s="252"/>
    </row>
    <row r="792" spans="1:13" s="10" customFormat="1" ht="30">
      <c r="A792" s="40"/>
      <c r="B792" s="32"/>
      <c r="C792" s="126" t="s">
        <v>901</v>
      </c>
      <c r="D792" s="276" t="s">
        <v>47</v>
      </c>
      <c r="E792" s="58"/>
      <c r="F792" s="295">
        <v>3198000</v>
      </c>
      <c r="G792" s="137"/>
      <c r="H792" s="276" t="s">
        <v>171</v>
      </c>
      <c r="I792" s="129" t="s">
        <v>242</v>
      </c>
      <c r="J792" s="129" t="s">
        <v>1138</v>
      </c>
      <c r="K792" s="85"/>
      <c r="M792" s="252"/>
    </row>
    <row r="793" spans="1:13" s="10" customFormat="1" ht="30">
      <c r="A793" s="40"/>
      <c r="B793" s="32"/>
      <c r="C793" s="126" t="s">
        <v>902</v>
      </c>
      <c r="D793" s="276" t="s">
        <v>47</v>
      </c>
      <c r="E793" s="58"/>
      <c r="F793" s="295">
        <v>4410000</v>
      </c>
      <c r="G793" s="137"/>
      <c r="H793" s="276" t="s">
        <v>171</v>
      </c>
      <c r="I793" s="129" t="s">
        <v>242</v>
      </c>
      <c r="J793" s="129" t="s">
        <v>1138</v>
      </c>
      <c r="K793" s="85"/>
      <c r="M793" s="252"/>
    </row>
    <row r="794" spans="1:13" s="10" customFormat="1" ht="30">
      <c r="A794" s="40"/>
      <c r="B794" s="32"/>
      <c r="C794" s="126" t="s">
        <v>903</v>
      </c>
      <c r="D794" s="276" t="s">
        <v>19</v>
      </c>
      <c r="E794" s="58"/>
      <c r="F794" s="295">
        <v>770000</v>
      </c>
      <c r="G794" s="137"/>
      <c r="H794" s="276" t="s">
        <v>171</v>
      </c>
      <c r="I794" s="129" t="s">
        <v>242</v>
      </c>
      <c r="J794" s="129" t="s">
        <v>1138</v>
      </c>
      <c r="K794" s="85"/>
      <c r="M794" s="252"/>
    </row>
    <row r="795" spans="1:13" s="10" customFormat="1" ht="30">
      <c r="A795" s="40"/>
      <c r="B795" s="32"/>
      <c r="C795" s="126" t="s">
        <v>904</v>
      </c>
      <c r="D795" s="276" t="s">
        <v>19</v>
      </c>
      <c r="E795" s="58"/>
      <c r="F795" s="295">
        <v>273000</v>
      </c>
      <c r="G795" s="137"/>
      <c r="H795" s="276" t="s">
        <v>171</v>
      </c>
      <c r="I795" s="129" t="s">
        <v>242</v>
      </c>
      <c r="J795" s="129" t="s">
        <v>1138</v>
      </c>
      <c r="K795" s="85"/>
      <c r="M795" s="252"/>
    </row>
    <row r="796" spans="1:13" s="10" customFormat="1" ht="30">
      <c r="A796" s="40"/>
      <c r="B796" s="32"/>
      <c r="C796" s="126" t="s">
        <v>905</v>
      </c>
      <c r="D796" s="276" t="s">
        <v>19</v>
      </c>
      <c r="E796" s="58"/>
      <c r="F796" s="295">
        <v>198000</v>
      </c>
      <c r="G796" s="137"/>
      <c r="H796" s="276" t="s">
        <v>171</v>
      </c>
      <c r="I796" s="129" t="s">
        <v>242</v>
      </c>
      <c r="J796" s="129" t="s">
        <v>1138</v>
      </c>
      <c r="K796" s="85"/>
      <c r="M796" s="252"/>
    </row>
    <row r="797" spans="1:13" s="10" customFormat="1" ht="30">
      <c r="A797" s="40"/>
      <c r="B797" s="32"/>
      <c r="C797" s="126" t="s">
        <v>906</v>
      </c>
      <c r="D797" s="276" t="s">
        <v>19</v>
      </c>
      <c r="E797" s="58"/>
      <c r="F797" s="295">
        <v>320000</v>
      </c>
      <c r="G797" s="137"/>
      <c r="H797" s="276" t="s">
        <v>171</v>
      </c>
      <c r="I797" s="129" t="s">
        <v>242</v>
      </c>
      <c r="J797" s="129" t="s">
        <v>1138</v>
      </c>
      <c r="K797" s="85"/>
      <c r="M797" s="252"/>
    </row>
    <row r="798" spans="1:13" s="10" customFormat="1" ht="30">
      <c r="A798" s="40"/>
      <c r="B798" s="32"/>
      <c r="C798" s="126" t="s">
        <v>907</v>
      </c>
      <c r="D798" s="276" t="s">
        <v>19</v>
      </c>
      <c r="E798" s="58"/>
      <c r="F798" s="295">
        <v>12000</v>
      </c>
      <c r="G798" s="137"/>
      <c r="H798" s="276" t="s">
        <v>171</v>
      </c>
      <c r="I798" s="129" t="s">
        <v>242</v>
      </c>
      <c r="J798" s="129" t="s">
        <v>1138</v>
      </c>
      <c r="K798" s="85"/>
      <c r="M798" s="252"/>
    </row>
    <row r="799" spans="1:13" s="10" customFormat="1" ht="30">
      <c r="A799" s="40"/>
      <c r="B799" s="32"/>
      <c r="C799" s="126" t="s">
        <v>908</v>
      </c>
      <c r="D799" s="276" t="s">
        <v>19</v>
      </c>
      <c r="E799" s="58"/>
      <c r="F799" s="295">
        <v>820000</v>
      </c>
      <c r="G799" s="137"/>
      <c r="H799" s="276" t="s">
        <v>171</v>
      </c>
      <c r="I799" s="129" t="s">
        <v>242</v>
      </c>
      <c r="J799" s="129" t="s">
        <v>1138</v>
      </c>
      <c r="K799" s="85"/>
      <c r="M799" s="252"/>
    </row>
    <row r="800" spans="1:13" s="10" customFormat="1" ht="30">
      <c r="A800" s="40"/>
      <c r="B800" s="32"/>
      <c r="C800" s="126" t="s">
        <v>909</v>
      </c>
      <c r="D800" s="276" t="s">
        <v>19</v>
      </c>
      <c r="E800" s="58"/>
      <c r="F800" s="295">
        <v>945000</v>
      </c>
      <c r="G800" s="137"/>
      <c r="H800" s="276" t="s">
        <v>171</v>
      </c>
      <c r="I800" s="129" t="s">
        <v>242</v>
      </c>
      <c r="J800" s="129" t="s">
        <v>1138</v>
      </c>
      <c r="K800" s="85"/>
      <c r="M800" s="252"/>
    </row>
    <row r="801" spans="1:13" s="10" customFormat="1" ht="15.75">
      <c r="A801" s="40"/>
      <c r="B801" s="32"/>
      <c r="C801" s="126" t="s">
        <v>648</v>
      </c>
      <c r="D801" s="276" t="s">
        <v>47</v>
      </c>
      <c r="E801" s="58"/>
      <c r="F801" s="295">
        <v>1151875</v>
      </c>
      <c r="G801" s="137"/>
      <c r="H801" s="276" t="s">
        <v>171</v>
      </c>
      <c r="I801" s="129" t="s">
        <v>242</v>
      </c>
      <c r="J801" s="129" t="s">
        <v>1138</v>
      </c>
      <c r="K801" s="85"/>
      <c r="M801" s="252"/>
    </row>
    <row r="802" spans="1:13" s="10" customFormat="1" ht="15.75">
      <c r="A802" s="40"/>
      <c r="B802" s="32"/>
      <c r="C802" s="126" t="s">
        <v>690</v>
      </c>
      <c r="D802" s="276" t="s">
        <v>19</v>
      </c>
      <c r="E802" s="58"/>
      <c r="F802" s="295">
        <v>3330000</v>
      </c>
      <c r="G802" s="137"/>
      <c r="H802" s="276" t="s">
        <v>171</v>
      </c>
      <c r="I802" s="129" t="s">
        <v>242</v>
      </c>
      <c r="J802" s="129" t="s">
        <v>1138</v>
      </c>
      <c r="K802" s="85"/>
      <c r="M802" s="252"/>
    </row>
    <row r="803" spans="1:13" s="10" customFormat="1" ht="15.75">
      <c r="A803" s="40"/>
      <c r="B803" s="32"/>
      <c r="C803" s="126" t="s">
        <v>663</v>
      </c>
      <c r="D803" s="276" t="s">
        <v>47</v>
      </c>
      <c r="E803" s="58"/>
      <c r="F803" s="295">
        <v>750000</v>
      </c>
      <c r="G803" s="137"/>
      <c r="H803" s="276" t="s">
        <v>171</v>
      </c>
      <c r="I803" s="129" t="s">
        <v>242</v>
      </c>
      <c r="J803" s="129" t="s">
        <v>1138</v>
      </c>
      <c r="K803" s="85"/>
      <c r="M803" s="252"/>
    </row>
    <row r="804" spans="1:13" s="10" customFormat="1" ht="15.75">
      <c r="A804" s="40"/>
      <c r="B804" s="32"/>
      <c r="C804" s="126" t="s">
        <v>630</v>
      </c>
      <c r="D804" s="276" t="s">
        <v>47</v>
      </c>
      <c r="E804" s="58"/>
      <c r="F804" s="295">
        <v>500000</v>
      </c>
      <c r="G804" s="137"/>
      <c r="H804" s="276" t="s">
        <v>171</v>
      </c>
      <c r="I804" s="129" t="s">
        <v>242</v>
      </c>
      <c r="J804" s="129" t="s">
        <v>1138</v>
      </c>
      <c r="K804" s="85"/>
      <c r="M804" s="252"/>
    </row>
    <row r="805" spans="1:13" s="10" customFormat="1" ht="30">
      <c r="A805" s="40"/>
      <c r="B805" s="32"/>
      <c r="C805" s="126" t="s">
        <v>667</v>
      </c>
      <c r="D805" s="276" t="s">
        <v>19</v>
      </c>
      <c r="E805" s="58"/>
      <c r="F805" s="295">
        <v>3500000</v>
      </c>
      <c r="G805" s="137"/>
      <c r="H805" s="276" t="s">
        <v>171</v>
      </c>
      <c r="I805" s="129" t="s">
        <v>242</v>
      </c>
      <c r="J805" s="129" t="s">
        <v>1138</v>
      </c>
      <c r="K805" s="85"/>
      <c r="M805" s="252"/>
    </row>
    <row r="806" spans="1:13" s="10" customFormat="1" ht="15.75">
      <c r="A806" s="40"/>
      <c r="B806" s="32"/>
      <c r="C806" s="126" t="s">
        <v>702</v>
      </c>
      <c r="D806" s="276" t="s">
        <v>19</v>
      </c>
      <c r="E806" s="58"/>
      <c r="F806" s="295">
        <v>8250000</v>
      </c>
      <c r="G806" s="137"/>
      <c r="H806" s="276" t="s">
        <v>171</v>
      </c>
      <c r="I806" s="129" t="s">
        <v>242</v>
      </c>
      <c r="J806" s="129" t="s">
        <v>1138</v>
      </c>
      <c r="K806" s="85"/>
      <c r="M806" s="252"/>
    </row>
    <row r="807" spans="1:13" s="10" customFormat="1" ht="15.75">
      <c r="A807" s="40"/>
      <c r="B807" s="32"/>
      <c r="C807" s="126" t="s">
        <v>910</v>
      </c>
      <c r="D807" s="276" t="s">
        <v>19</v>
      </c>
      <c r="E807" s="58"/>
      <c r="F807" s="295">
        <v>9200000</v>
      </c>
      <c r="G807" s="137"/>
      <c r="H807" s="276" t="s">
        <v>171</v>
      </c>
      <c r="I807" s="129" t="s">
        <v>242</v>
      </c>
      <c r="J807" s="129" t="s">
        <v>1138</v>
      </c>
      <c r="K807" s="85"/>
      <c r="M807" s="252"/>
    </row>
    <row r="808" spans="1:13" s="10" customFormat="1" ht="15.75">
      <c r="A808" s="40"/>
      <c r="B808" s="32"/>
      <c r="C808" s="126" t="s">
        <v>911</v>
      </c>
      <c r="D808" s="276" t="s">
        <v>19</v>
      </c>
      <c r="E808" s="58"/>
      <c r="F808" s="295">
        <v>47790000</v>
      </c>
      <c r="G808" s="137"/>
      <c r="H808" s="276" t="s">
        <v>171</v>
      </c>
      <c r="I808" s="129" t="s">
        <v>242</v>
      </c>
      <c r="J808" s="129" t="s">
        <v>1138</v>
      </c>
      <c r="K808" s="85"/>
      <c r="M808" s="252"/>
    </row>
    <row r="809" spans="1:13" s="10" customFormat="1" ht="15.75">
      <c r="A809" s="40"/>
      <c r="B809" s="32"/>
      <c r="C809" s="126" t="s">
        <v>912</v>
      </c>
      <c r="D809" s="276" t="s">
        <v>19</v>
      </c>
      <c r="E809" s="58"/>
      <c r="F809" s="295">
        <v>6510000</v>
      </c>
      <c r="G809" s="137"/>
      <c r="H809" s="276" t="s">
        <v>171</v>
      </c>
      <c r="I809" s="129" t="s">
        <v>242</v>
      </c>
      <c r="J809" s="129" t="s">
        <v>1138</v>
      </c>
      <c r="K809" s="85"/>
      <c r="M809" s="252"/>
    </row>
    <row r="810" spans="1:13" s="10" customFormat="1" ht="15.75">
      <c r="A810" s="40"/>
      <c r="B810" s="32"/>
      <c r="C810" s="126" t="s">
        <v>913</v>
      </c>
      <c r="D810" s="276" t="s">
        <v>19</v>
      </c>
      <c r="E810" s="58"/>
      <c r="F810" s="295">
        <v>6300000</v>
      </c>
      <c r="G810" s="137"/>
      <c r="H810" s="276" t="s">
        <v>171</v>
      </c>
      <c r="I810" s="129" t="s">
        <v>242</v>
      </c>
      <c r="J810" s="129" t="s">
        <v>1138</v>
      </c>
      <c r="K810" s="85"/>
      <c r="M810" s="252"/>
    </row>
    <row r="811" spans="1:13" s="10" customFormat="1" ht="15.75">
      <c r="A811" s="40"/>
      <c r="B811" s="32"/>
      <c r="C811" s="126" t="s">
        <v>914</v>
      </c>
      <c r="D811" s="276" t="s">
        <v>19</v>
      </c>
      <c r="E811" s="58"/>
      <c r="F811" s="295">
        <v>4500000</v>
      </c>
      <c r="G811" s="137"/>
      <c r="H811" s="276" t="s">
        <v>171</v>
      </c>
      <c r="I811" s="129" t="s">
        <v>242</v>
      </c>
      <c r="J811" s="129" t="s">
        <v>1138</v>
      </c>
      <c r="K811" s="85"/>
      <c r="M811" s="252"/>
    </row>
    <row r="812" spans="1:13" s="10" customFormat="1" ht="15.75">
      <c r="A812" s="40"/>
      <c r="B812" s="32"/>
      <c r="C812" s="126" t="s">
        <v>915</v>
      </c>
      <c r="D812" s="276" t="s">
        <v>19</v>
      </c>
      <c r="E812" s="58"/>
      <c r="F812" s="295">
        <v>3173000</v>
      </c>
      <c r="G812" s="137"/>
      <c r="H812" s="276" t="s">
        <v>171</v>
      </c>
      <c r="I812" s="129" t="s">
        <v>242</v>
      </c>
      <c r="J812" s="129" t="s">
        <v>1138</v>
      </c>
      <c r="K812" s="85"/>
      <c r="M812" s="252"/>
    </row>
    <row r="813" spans="1:13" s="10" customFormat="1" ht="30">
      <c r="A813" s="40"/>
      <c r="B813" s="32"/>
      <c r="C813" s="126" t="s">
        <v>916</v>
      </c>
      <c r="D813" s="276" t="s">
        <v>19</v>
      </c>
      <c r="E813" s="58"/>
      <c r="F813" s="295">
        <v>300000</v>
      </c>
      <c r="G813" s="137"/>
      <c r="H813" s="276" t="s">
        <v>171</v>
      </c>
      <c r="I813" s="129" t="s">
        <v>242</v>
      </c>
      <c r="J813" s="129" t="s">
        <v>1138</v>
      </c>
      <c r="K813" s="85"/>
      <c r="M813" s="252"/>
    </row>
    <row r="814" spans="1:13" s="10" customFormat="1" ht="15.75">
      <c r="A814" s="40"/>
      <c r="B814" s="118"/>
      <c r="C814" s="126" t="s">
        <v>917</v>
      </c>
      <c r="D814" s="265" t="s">
        <v>14</v>
      </c>
      <c r="E814" s="55"/>
      <c r="F814" s="295">
        <v>11940000</v>
      </c>
      <c r="G814" s="93"/>
      <c r="H814" s="265" t="s">
        <v>171</v>
      </c>
      <c r="I814" s="129" t="s">
        <v>242</v>
      </c>
      <c r="J814" s="129" t="s">
        <v>1138</v>
      </c>
      <c r="K814" s="82"/>
      <c r="M814" s="252"/>
    </row>
    <row r="815" spans="1:13" s="10" customFormat="1" ht="15.75">
      <c r="A815" s="40"/>
      <c r="B815" s="32"/>
      <c r="C815" s="352" t="s">
        <v>918</v>
      </c>
      <c r="D815" s="273" t="s">
        <v>47</v>
      </c>
      <c r="E815" s="165"/>
      <c r="F815" s="353">
        <v>190000</v>
      </c>
      <c r="G815" s="142"/>
      <c r="H815" s="273" t="s">
        <v>171</v>
      </c>
      <c r="I815" s="133" t="s">
        <v>242</v>
      </c>
      <c r="J815" s="133" t="s">
        <v>1138</v>
      </c>
      <c r="K815" s="166"/>
      <c r="M815" s="252"/>
    </row>
    <row r="816" spans="1:13" s="10" customFormat="1" ht="15.75">
      <c r="A816" s="40"/>
      <c r="B816" s="32"/>
      <c r="C816" s="126" t="s">
        <v>748</v>
      </c>
      <c r="D816" s="276" t="s">
        <v>19</v>
      </c>
      <c r="E816" s="58"/>
      <c r="F816" s="295">
        <v>12915000</v>
      </c>
      <c r="G816" s="137"/>
      <c r="H816" s="276" t="s">
        <v>171</v>
      </c>
      <c r="I816" s="129" t="s">
        <v>1068</v>
      </c>
      <c r="J816" s="129" t="s">
        <v>1138</v>
      </c>
      <c r="K816" s="85"/>
      <c r="M816" s="252"/>
    </row>
    <row r="817" spans="1:13" s="10" customFormat="1" ht="15.75">
      <c r="A817" s="40"/>
      <c r="B817" s="32"/>
      <c r="C817" s="126" t="s">
        <v>749</v>
      </c>
      <c r="D817" s="276" t="s">
        <v>19</v>
      </c>
      <c r="E817" s="58"/>
      <c r="F817" s="295">
        <v>8550000</v>
      </c>
      <c r="G817" s="137"/>
      <c r="H817" s="276" t="s">
        <v>171</v>
      </c>
      <c r="I817" s="129" t="s">
        <v>1068</v>
      </c>
      <c r="J817" s="129" t="s">
        <v>1138</v>
      </c>
      <c r="K817" s="85"/>
      <c r="M817" s="252"/>
    </row>
    <row r="818" spans="1:13" s="10" customFormat="1" ht="15.75">
      <c r="A818" s="40"/>
      <c r="B818" s="32"/>
      <c r="C818" s="126" t="s">
        <v>753</v>
      </c>
      <c r="D818" s="276" t="s">
        <v>19</v>
      </c>
      <c r="E818" s="58"/>
      <c r="F818" s="295">
        <v>600000</v>
      </c>
      <c r="G818" s="137"/>
      <c r="H818" s="276" t="s">
        <v>171</v>
      </c>
      <c r="I818" s="129" t="s">
        <v>1068</v>
      </c>
      <c r="J818" s="129" t="s">
        <v>1138</v>
      </c>
      <c r="K818" s="85"/>
      <c r="M818" s="252"/>
    </row>
    <row r="819" spans="1:13" s="10" customFormat="1" ht="30">
      <c r="A819" s="40"/>
      <c r="B819" s="32"/>
      <c r="C819" s="126" t="s">
        <v>666</v>
      </c>
      <c r="D819" s="276" t="s">
        <v>19</v>
      </c>
      <c r="E819" s="58"/>
      <c r="F819" s="295">
        <v>3500000</v>
      </c>
      <c r="G819" s="137"/>
      <c r="H819" s="276" t="s">
        <v>171</v>
      </c>
      <c r="I819" s="129" t="s">
        <v>1068</v>
      </c>
      <c r="J819" s="129" t="s">
        <v>1138</v>
      </c>
      <c r="K819" s="85"/>
      <c r="M819" s="252"/>
    </row>
    <row r="820" spans="1:13" s="10" customFormat="1" ht="30">
      <c r="A820" s="40"/>
      <c r="B820" s="32"/>
      <c r="C820" s="126" t="s">
        <v>896</v>
      </c>
      <c r="D820" s="276" t="s">
        <v>14</v>
      </c>
      <c r="E820" s="58"/>
      <c r="F820" s="295">
        <v>876607</v>
      </c>
      <c r="G820" s="137"/>
      <c r="H820" s="276" t="s">
        <v>171</v>
      </c>
      <c r="I820" s="129" t="s">
        <v>1069</v>
      </c>
      <c r="J820" s="129" t="s">
        <v>240</v>
      </c>
      <c r="K820" s="85"/>
      <c r="M820" s="252"/>
    </row>
    <row r="821" spans="1:13" s="10" customFormat="1" ht="15.75">
      <c r="A821" s="40"/>
      <c r="B821" s="32"/>
      <c r="C821" s="126" t="s">
        <v>897</v>
      </c>
      <c r="D821" s="276" t="s">
        <v>14</v>
      </c>
      <c r="E821" s="58"/>
      <c r="F821" s="295">
        <v>3712712</v>
      </c>
      <c r="G821" s="137"/>
      <c r="H821" s="276" t="s">
        <v>171</v>
      </c>
      <c r="I821" s="129" t="s">
        <v>1069</v>
      </c>
      <c r="J821" s="129" t="s">
        <v>240</v>
      </c>
      <c r="K821" s="85"/>
      <c r="M821" s="252"/>
    </row>
    <row r="822" spans="1:13" s="10" customFormat="1" ht="30">
      <c r="A822" s="40"/>
      <c r="B822" s="32"/>
      <c r="C822" s="126" t="s">
        <v>919</v>
      </c>
      <c r="D822" s="276" t="s">
        <v>47</v>
      </c>
      <c r="E822" s="58"/>
      <c r="F822" s="295">
        <v>696000</v>
      </c>
      <c r="G822" s="137"/>
      <c r="H822" s="276" t="s">
        <v>171</v>
      </c>
      <c r="I822" s="129" t="s">
        <v>1069</v>
      </c>
      <c r="J822" s="129" t="s">
        <v>240</v>
      </c>
      <c r="K822" s="85"/>
      <c r="M822" s="252"/>
    </row>
    <row r="823" spans="1:13" s="10" customFormat="1" ht="15.75">
      <c r="A823" s="115"/>
      <c r="B823" s="340"/>
      <c r="C823" s="126" t="s">
        <v>648</v>
      </c>
      <c r="D823" s="265" t="s">
        <v>47</v>
      </c>
      <c r="E823" s="55"/>
      <c r="F823" s="295">
        <v>1151875</v>
      </c>
      <c r="G823" s="93"/>
      <c r="H823" s="265" t="s">
        <v>171</v>
      </c>
      <c r="I823" s="129" t="s">
        <v>1069</v>
      </c>
      <c r="J823" s="129" t="s">
        <v>240</v>
      </c>
      <c r="K823" s="82"/>
      <c r="M823" s="252"/>
    </row>
    <row r="824" spans="1:13" s="10" customFormat="1" ht="30">
      <c r="A824" s="40"/>
      <c r="B824" s="32"/>
      <c r="C824" s="352" t="s">
        <v>920</v>
      </c>
      <c r="D824" s="273" t="s">
        <v>164</v>
      </c>
      <c r="E824" s="165"/>
      <c r="F824" s="353">
        <v>595000</v>
      </c>
      <c r="G824" s="142"/>
      <c r="H824" s="273" t="s">
        <v>171</v>
      </c>
      <c r="I824" s="133" t="s">
        <v>1069</v>
      </c>
      <c r="J824" s="133" t="s">
        <v>240</v>
      </c>
      <c r="K824" s="166"/>
      <c r="M824" s="252"/>
    </row>
    <row r="825" spans="1:13" s="10" customFormat="1" ht="30">
      <c r="A825" s="40"/>
      <c r="B825" s="32"/>
      <c r="C825" s="126" t="s">
        <v>921</v>
      </c>
      <c r="D825" s="276" t="s">
        <v>164</v>
      </c>
      <c r="E825" s="58"/>
      <c r="F825" s="295">
        <v>1500000</v>
      </c>
      <c r="G825" s="137"/>
      <c r="H825" s="276" t="s">
        <v>171</v>
      </c>
      <c r="I825" s="129" t="s">
        <v>1069</v>
      </c>
      <c r="J825" s="129" t="s">
        <v>240</v>
      </c>
      <c r="K825" s="85"/>
      <c r="M825" s="252"/>
    </row>
    <row r="826" spans="1:13" s="10" customFormat="1" ht="30">
      <c r="A826" s="40"/>
      <c r="B826" s="32"/>
      <c r="C826" s="126" t="s">
        <v>922</v>
      </c>
      <c r="D826" s="276" t="s">
        <v>164</v>
      </c>
      <c r="E826" s="58"/>
      <c r="F826" s="295">
        <v>1800000</v>
      </c>
      <c r="G826" s="137"/>
      <c r="H826" s="276" t="s">
        <v>171</v>
      </c>
      <c r="I826" s="129" t="s">
        <v>1069</v>
      </c>
      <c r="J826" s="129" t="s">
        <v>240</v>
      </c>
      <c r="K826" s="85"/>
      <c r="M826" s="252"/>
    </row>
    <row r="827" spans="1:13" s="10" customFormat="1" ht="15.75">
      <c r="A827" s="40"/>
      <c r="B827" s="32"/>
      <c r="C827" s="126" t="s">
        <v>923</v>
      </c>
      <c r="D827" s="276" t="s">
        <v>133</v>
      </c>
      <c r="E827" s="58"/>
      <c r="F827" s="295">
        <v>3600000</v>
      </c>
      <c r="G827" s="137"/>
      <c r="H827" s="276" t="s">
        <v>171</v>
      </c>
      <c r="I827" s="129" t="s">
        <v>1069</v>
      </c>
      <c r="J827" s="129" t="s">
        <v>240</v>
      </c>
      <c r="K827" s="85"/>
      <c r="M827" s="252"/>
    </row>
    <row r="828" spans="1:13" s="10" customFormat="1" ht="15.75">
      <c r="A828" s="40"/>
      <c r="B828" s="32"/>
      <c r="C828" s="126" t="s">
        <v>663</v>
      </c>
      <c r="D828" s="276" t="s">
        <v>47</v>
      </c>
      <c r="E828" s="58"/>
      <c r="F828" s="295">
        <v>1000000</v>
      </c>
      <c r="G828" s="137"/>
      <c r="H828" s="276" t="s">
        <v>171</v>
      </c>
      <c r="I828" s="129" t="s">
        <v>1069</v>
      </c>
      <c r="J828" s="129" t="s">
        <v>240</v>
      </c>
      <c r="K828" s="85"/>
      <c r="M828" s="252"/>
    </row>
    <row r="829" spans="1:13" s="10" customFormat="1" ht="15.75">
      <c r="A829" s="40"/>
      <c r="B829" s="32"/>
      <c r="C829" s="126" t="s">
        <v>630</v>
      </c>
      <c r="D829" s="276" t="s">
        <v>47</v>
      </c>
      <c r="E829" s="58"/>
      <c r="F829" s="295">
        <v>500000</v>
      </c>
      <c r="G829" s="137"/>
      <c r="H829" s="276" t="s">
        <v>171</v>
      </c>
      <c r="I829" s="129" t="s">
        <v>1069</v>
      </c>
      <c r="J829" s="129" t="s">
        <v>240</v>
      </c>
      <c r="K829" s="85"/>
      <c r="M829" s="252"/>
    </row>
    <row r="830" spans="1:13" s="10" customFormat="1" ht="15.75">
      <c r="A830" s="40"/>
      <c r="B830" s="32"/>
      <c r="C830" s="126" t="s">
        <v>456</v>
      </c>
      <c r="D830" s="276" t="s">
        <v>47</v>
      </c>
      <c r="E830" s="58"/>
      <c r="F830" s="295">
        <v>5908230</v>
      </c>
      <c r="G830" s="137"/>
      <c r="H830" s="276" t="s">
        <v>171</v>
      </c>
      <c r="I830" s="129" t="s">
        <v>1069</v>
      </c>
      <c r="J830" s="129" t="s">
        <v>240</v>
      </c>
      <c r="K830" s="85"/>
      <c r="M830" s="252"/>
    </row>
    <row r="831" spans="1:13" s="10" customFormat="1" ht="30">
      <c r="A831" s="40"/>
      <c r="B831" s="32"/>
      <c r="C831" s="126" t="s">
        <v>924</v>
      </c>
      <c r="D831" s="276" t="s">
        <v>19</v>
      </c>
      <c r="E831" s="58"/>
      <c r="F831" s="295">
        <v>3500000</v>
      </c>
      <c r="G831" s="137"/>
      <c r="H831" s="276" t="s">
        <v>171</v>
      </c>
      <c r="I831" s="129" t="s">
        <v>1069</v>
      </c>
      <c r="J831" s="129" t="s">
        <v>240</v>
      </c>
      <c r="K831" s="85"/>
      <c r="M831" s="252"/>
    </row>
    <row r="832" spans="1:13" s="10" customFormat="1" ht="30">
      <c r="A832" s="40"/>
      <c r="B832" s="32"/>
      <c r="C832" s="126" t="s">
        <v>925</v>
      </c>
      <c r="D832" s="276" t="s">
        <v>19</v>
      </c>
      <c r="E832" s="58"/>
      <c r="F832" s="295">
        <v>3500000</v>
      </c>
      <c r="G832" s="137"/>
      <c r="H832" s="276" t="s">
        <v>171</v>
      </c>
      <c r="I832" s="129" t="s">
        <v>1069</v>
      </c>
      <c r="J832" s="129" t="s">
        <v>240</v>
      </c>
      <c r="K832" s="85"/>
      <c r="M832" s="252"/>
    </row>
    <row r="833" spans="1:13" s="10" customFormat="1" ht="30">
      <c r="A833" s="40"/>
      <c r="B833" s="32"/>
      <c r="C833" s="126" t="s">
        <v>926</v>
      </c>
      <c r="D833" s="276" t="s">
        <v>19</v>
      </c>
      <c r="E833" s="58"/>
      <c r="F833" s="295">
        <v>600000</v>
      </c>
      <c r="G833" s="137"/>
      <c r="H833" s="276" t="s">
        <v>171</v>
      </c>
      <c r="I833" s="129" t="s">
        <v>1069</v>
      </c>
      <c r="J833" s="129" t="s">
        <v>240</v>
      </c>
      <c r="K833" s="85"/>
      <c r="M833" s="252"/>
    </row>
    <row r="834" spans="1:13" s="10" customFormat="1" ht="30">
      <c r="A834" s="40"/>
      <c r="B834" s="32"/>
      <c r="C834" s="126" t="s">
        <v>718</v>
      </c>
      <c r="D834" s="276" t="s">
        <v>19</v>
      </c>
      <c r="E834" s="58"/>
      <c r="F834" s="295">
        <v>4083333.3333333335</v>
      </c>
      <c r="G834" s="137"/>
      <c r="H834" s="276" t="s">
        <v>171</v>
      </c>
      <c r="I834" s="129" t="s">
        <v>1069</v>
      </c>
      <c r="J834" s="129" t="s">
        <v>240</v>
      </c>
      <c r="K834" s="85"/>
      <c r="M834" s="252"/>
    </row>
    <row r="835" spans="1:13" s="10" customFormat="1" ht="30">
      <c r="A835" s="40"/>
      <c r="B835" s="32"/>
      <c r="C835" s="126" t="s">
        <v>667</v>
      </c>
      <c r="D835" s="276" t="s">
        <v>19</v>
      </c>
      <c r="E835" s="58"/>
      <c r="F835" s="295">
        <v>3500000</v>
      </c>
      <c r="G835" s="137"/>
      <c r="H835" s="276" t="s">
        <v>171</v>
      </c>
      <c r="I835" s="129" t="s">
        <v>1069</v>
      </c>
      <c r="J835" s="129" t="s">
        <v>240</v>
      </c>
      <c r="K835" s="85"/>
      <c r="M835" s="252"/>
    </row>
    <row r="836" spans="1:13" s="10" customFormat="1" ht="30">
      <c r="A836" s="40"/>
      <c r="B836" s="32"/>
      <c r="C836" s="126" t="s">
        <v>668</v>
      </c>
      <c r="D836" s="276" t="s">
        <v>19</v>
      </c>
      <c r="E836" s="58"/>
      <c r="F836" s="295">
        <v>3500000</v>
      </c>
      <c r="G836" s="137"/>
      <c r="H836" s="276" t="s">
        <v>171</v>
      </c>
      <c r="I836" s="129" t="s">
        <v>1069</v>
      </c>
      <c r="J836" s="129" t="s">
        <v>240</v>
      </c>
      <c r="K836" s="85"/>
      <c r="M836" s="252"/>
    </row>
    <row r="837" spans="1:13" s="10" customFormat="1" ht="30">
      <c r="A837" s="40"/>
      <c r="B837" s="32"/>
      <c r="C837" s="126" t="s">
        <v>669</v>
      </c>
      <c r="D837" s="276" t="s">
        <v>19</v>
      </c>
      <c r="E837" s="58"/>
      <c r="F837" s="295">
        <v>3500000</v>
      </c>
      <c r="G837" s="137"/>
      <c r="H837" s="276" t="s">
        <v>171</v>
      </c>
      <c r="I837" s="129" t="s">
        <v>1069</v>
      </c>
      <c r="J837" s="129" t="s">
        <v>240</v>
      </c>
      <c r="K837" s="85"/>
      <c r="M837" s="252"/>
    </row>
    <row r="838" spans="1:13" s="10" customFormat="1" ht="30">
      <c r="A838" s="40"/>
      <c r="B838" s="32"/>
      <c r="C838" s="126" t="s">
        <v>721</v>
      </c>
      <c r="D838" s="276" t="s">
        <v>19</v>
      </c>
      <c r="E838" s="58"/>
      <c r="F838" s="295">
        <v>3500000</v>
      </c>
      <c r="G838" s="137"/>
      <c r="H838" s="276" t="s">
        <v>171</v>
      </c>
      <c r="I838" s="129" t="s">
        <v>1069</v>
      </c>
      <c r="J838" s="129" t="s">
        <v>240</v>
      </c>
      <c r="K838" s="85"/>
      <c r="M838" s="252"/>
    </row>
    <row r="839" spans="1:13" s="10" customFormat="1" ht="15.75">
      <c r="A839" s="40"/>
      <c r="B839" s="32"/>
      <c r="C839" s="126" t="s">
        <v>814</v>
      </c>
      <c r="D839" s="276" t="s">
        <v>19</v>
      </c>
      <c r="E839" s="58"/>
      <c r="F839" s="295">
        <v>740000</v>
      </c>
      <c r="G839" s="137"/>
      <c r="H839" s="276" t="s">
        <v>171</v>
      </c>
      <c r="I839" s="129" t="s">
        <v>1069</v>
      </c>
      <c r="J839" s="129" t="s">
        <v>240</v>
      </c>
      <c r="K839" s="85"/>
      <c r="M839" s="252"/>
    </row>
    <row r="840" spans="1:13" s="10" customFormat="1" ht="30">
      <c r="A840" s="40"/>
      <c r="B840" s="32"/>
      <c r="C840" s="126" t="s">
        <v>927</v>
      </c>
      <c r="D840" s="276" t="s">
        <v>19</v>
      </c>
      <c r="E840" s="58"/>
      <c r="F840" s="295">
        <v>200000</v>
      </c>
      <c r="G840" s="137"/>
      <c r="H840" s="276" t="s">
        <v>171</v>
      </c>
      <c r="I840" s="129" t="s">
        <v>1069</v>
      </c>
      <c r="J840" s="129" t="s">
        <v>240</v>
      </c>
      <c r="K840" s="85"/>
      <c r="M840" s="252"/>
    </row>
    <row r="841" spans="1:13" s="10" customFormat="1" ht="30">
      <c r="A841" s="40"/>
      <c r="B841" s="32"/>
      <c r="C841" s="126" t="s">
        <v>928</v>
      </c>
      <c r="D841" s="276" t="s">
        <v>47</v>
      </c>
      <c r="E841" s="58"/>
      <c r="F841" s="295"/>
      <c r="G841" s="137"/>
      <c r="H841" s="276" t="s">
        <v>171</v>
      </c>
      <c r="I841" s="129" t="s">
        <v>1070</v>
      </c>
      <c r="J841" s="129" t="s">
        <v>240</v>
      </c>
      <c r="K841" s="85"/>
      <c r="M841" s="252"/>
    </row>
    <row r="842" spans="1:13" s="10" customFormat="1" ht="30">
      <c r="A842" s="40"/>
      <c r="B842" s="32"/>
      <c r="C842" s="126" t="s">
        <v>666</v>
      </c>
      <c r="D842" s="276" t="s">
        <v>19</v>
      </c>
      <c r="E842" s="58"/>
      <c r="F842" s="295">
        <v>3500000</v>
      </c>
      <c r="G842" s="137"/>
      <c r="H842" s="276" t="s">
        <v>171</v>
      </c>
      <c r="I842" s="129" t="s">
        <v>1070</v>
      </c>
      <c r="J842" s="129" t="s">
        <v>240</v>
      </c>
      <c r="K842" s="85"/>
      <c r="M842" s="252"/>
    </row>
    <row r="843" spans="1:13" s="10" customFormat="1" ht="30">
      <c r="A843" s="40"/>
      <c r="B843" s="118"/>
      <c r="C843" s="126" t="s">
        <v>929</v>
      </c>
      <c r="D843" s="265" t="s">
        <v>47</v>
      </c>
      <c r="E843" s="55"/>
      <c r="F843" s="295">
        <v>3000000</v>
      </c>
      <c r="G843" s="93"/>
      <c r="H843" s="265" t="s">
        <v>171</v>
      </c>
      <c r="I843" s="129" t="s">
        <v>1071</v>
      </c>
      <c r="J843" s="129" t="s">
        <v>1071</v>
      </c>
      <c r="K843" s="82"/>
      <c r="M843" s="252"/>
    </row>
    <row r="844" spans="1:13" s="10" customFormat="1" ht="30">
      <c r="A844" s="40"/>
      <c r="B844" s="32"/>
      <c r="C844" s="352" t="s">
        <v>930</v>
      </c>
      <c r="D844" s="273" t="s">
        <v>47</v>
      </c>
      <c r="E844" s="165"/>
      <c r="F844" s="353">
        <v>1000000</v>
      </c>
      <c r="G844" s="142"/>
      <c r="H844" s="273" t="s">
        <v>171</v>
      </c>
      <c r="I844" s="133" t="s">
        <v>1071</v>
      </c>
      <c r="J844" s="133" t="s">
        <v>1071</v>
      </c>
      <c r="K844" s="166"/>
      <c r="M844" s="252"/>
    </row>
    <row r="845" spans="1:13" s="10" customFormat="1" ht="15.75">
      <c r="A845" s="40"/>
      <c r="B845" s="32"/>
      <c r="C845" s="126" t="s">
        <v>630</v>
      </c>
      <c r="D845" s="276" t="s">
        <v>47</v>
      </c>
      <c r="E845" s="58"/>
      <c r="F845" s="295">
        <v>3000000</v>
      </c>
      <c r="G845" s="137"/>
      <c r="H845" s="276" t="s">
        <v>171</v>
      </c>
      <c r="I845" s="129" t="s">
        <v>1071</v>
      </c>
      <c r="J845" s="129" t="s">
        <v>1071</v>
      </c>
      <c r="K845" s="85"/>
      <c r="M845" s="252"/>
    </row>
    <row r="846" spans="1:13" s="10" customFormat="1" ht="15.75">
      <c r="A846" s="40"/>
      <c r="B846" s="32"/>
      <c r="C846" s="126" t="s">
        <v>931</v>
      </c>
      <c r="D846" s="276" t="s">
        <v>47</v>
      </c>
      <c r="E846" s="58"/>
      <c r="F846" s="295">
        <v>2500000</v>
      </c>
      <c r="G846" s="137"/>
      <c r="H846" s="276" t="s">
        <v>171</v>
      </c>
      <c r="I846" s="129" t="s">
        <v>1071</v>
      </c>
      <c r="J846" s="129" t="s">
        <v>1071</v>
      </c>
      <c r="K846" s="85"/>
      <c r="M846" s="252"/>
    </row>
    <row r="847" spans="1:13" s="10" customFormat="1" ht="15.75">
      <c r="A847" s="40"/>
      <c r="B847" s="32"/>
      <c r="C847" s="126" t="s">
        <v>932</v>
      </c>
      <c r="D847" s="276" t="s">
        <v>14</v>
      </c>
      <c r="E847" s="58"/>
      <c r="F847" s="295">
        <v>25693496</v>
      </c>
      <c r="G847" s="137"/>
      <c r="H847" s="276" t="s">
        <v>171</v>
      </c>
      <c r="I847" s="129" t="s">
        <v>1071</v>
      </c>
      <c r="J847" s="129" t="s">
        <v>1071</v>
      </c>
      <c r="K847" s="85"/>
      <c r="M847" s="252"/>
    </row>
    <row r="848" spans="1:13" s="10" customFormat="1" ht="30">
      <c r="A848" s="40"/>
      <c r="B848" s="32"/>
      <c r="C848" s="126" t="s">
        <v>933</v>
      </c>
      <c r="D848" s="276" t="s">
        <v>14</v>
      </c>
      <c r="E848" s="58"/>
      <c r="F848" s="295">
        <v>7566667</v>
      </c>
      <c r="G848" s="137"/>
      <c r="H848" s="276" t="s">
        <v>171</v>
      </c>
      <c r="I848" s="129" t="s">
        <v>1071</v>
      </c>
      <c r="J848" s="129" t="s">
        <v>1071</v>
      </c>
      <c r="K848" s="85"/>
      <c r="M848" s="252"/>
    </row>
    <row r="849" spans="1:13" s="10" customFormat="1" ht="30">
      <c r="A849" s="40"/>
      <c r="B849" s="32"/>
      <c r="C849" s="126" t="s">
        <v>626</v>
      </c>
      <c r="D849" s="276" t="s">
        <v>47</v>
      </c>
      <c r="E849" s="58"/>
      <c r="F849" s="295">
        <v>750000</v>
      </c>
      <c r="G849" s="137"/>
      <c r="H849" s="276" t="s">
        <v>171</v>
      </c>
      <c r="I849" s="129" t="s">
        <v>293</v>
      </c>
      <c r="J849" s="129" t="s">
        <v>1139</v>
      </c>
      <c r="K849" s="85"/>
      <c r="M849" s="252"/>
    </row>
    <row r="850" spans="1:13" s="10" customFormat="1" ht="30">
      <c r="A850" s="40"/>
      <c r="B850" s="32"/>
      <c r="C850" s="126" t="s">
        <v>934</v>
      </c>
      <c r="D850" s="276" t="s">
        <v>133</v>
      </c>
      <c r="E850" s="58"/>
      <c r="F850" s="295">
        <v>999999</v>
      </c>
      <c r="G850" s="137"/>
      <c r="H850" s="276" t="s">
        <v>171</v>
      </c>
      <c r="I850" s="129" t="s">
        <v>293</v>
      </c>
      <c r="J850" s="129" t="s">
        <v>1139</v>
      </c>
      <c r="K850" s="85"/>
      <c r="M850" s="252"/>
    </row>
    <row r="851" spans="1:13" s="10" customFormat="1" ht="30">
      <c r="A851" s="40"/>
      <c r="B851" s="32"/>
      <c r="C851" s="126" t="s">
        <v>935</v>
      </c>
      <c r="D851" s="276" t="s">
        <v>47</v>
      </c>
      <c r="E851" s="58"/>
      <c r="F851" s="295">
        <v>8567000</v>
      </c>
      <c r="G851" s="137"/>
      <c r="H851" s="276" t="s">
        <v>171</v>
      </c>
      <c r="I851" s="129" t="s">
        <v>1072</v>
      </c>
      <c r="J851" s="129" t="s">
        <v>1139</v>
      </c>
      <c r="K851" s="85"/>
      <c r="M851" s="252"/>
    </row>
    <row r="852" spans="1:13" s="10" customFormat="1" ht="30">
      <c r="A852" s="40"/>
      <c r="B852" s="32"/>
      <c r="C852" s="126" t="s">
        <v>936</v>
      </c>
      <c r="D852" s="276" t="s">
        <v>47</v>
      </c>
      <c r="E852" s="58"/>
      <c r="F852" s="295">
        <v>500000</v>
      </c>
      <c r="G852" s="137"/>
      <c r="H852" s="276" t="s">
        <v>171</v>
      </c>
      <c r="I852" s="129" t="s">
        <v>1072</v>
      </c>
      <c r="J852" s="129" t="s">
        <v>1139</v>
      </c>
      <c r="K852" s="85"/>
      <c r="M852" s="252"/>
    </row>
    <row r="853" spans="1:13" s="10" customFormat="1" ht="30">
      <c r="A853" s="40"/>
      <c r="B853" s="32"/>
      <c r="C853" s="126" t="s">
        <v>937</v>
      </c>
      <c r="D853" s="276" t="s">
        <v>47</v>
      </c>
      <c r="E853" s="58"/>
      <c r="F853" s="295">
        <v>1000000</v>
      </c>
      <c r="G853" s="137"/>
      <c r="H853" s="276" t="s">
        <v>171</v>
      </c>
      <c r="I853" s="129" t="s">
        <v>1072</v>
      </c>
      <c r="J853" s="129" t="s">
        <v>1139</v>
      </c>
      <c r="K853" s="85"/>
      <c r="M853" s="252"/>
    </row>
    <row r="854" spans="1:13" s="10" customFormat="1" ht="15.75">
      <c r="A854" s="115"/>
      <c r="B854" s="340"/>
      <c r="C854" s="126" t="s">
        <v>938</v>
      </c>
      <c r="D854" s="265" t="s">
        <v>133</v>
      </c>
      <c r="E854" s="55"/>
      <c r="F854" s="295">
        <v>1333333</v>
      </c>
      <c r="G854" s="93"/>
      <c r="H854" s="265" t="s">
        <v>171</v>
      </c>
      <c r="I854" s="129" t="s">
        <v>1072</v>
      </c>
      <c r="J854" s="129" t="s">
        <v>1139</v>
      </c>
      <c r="K854" s="82"/>
      <c r="M854" s="252"/>
    </row>
    <row r="855" spans="1:13" s="10" customFormat="1" ht="15.75">
      <c r="A855" s="40"/>
      <c r="B855" s="32"/>
      <c r="C855" s="352" t="s">
        <v>939</v>
      </c>
      <c r="D855" s="273" t="s">
        <v>133</v>
      </c>
      <c r="E855" s="165"/>
      <c r="F855" s="353">
        <v>999999</v>
      </c>
      <c r="G855" s="142"/>
      <c r="H855" s="273" t="s">
        <v>171</v>
      </c>
      <c r="I855" s="133" t="s">
        <v>1072</v>
      </c>
      <c r="J855" s="133" t="s">
        <v>1139</v>
      </c>
      <c r="K855" s="166"/>
      <c r="M855" s="252"/>
    </row>
    <row r="856" spans="1:13" s="10" customFormat="1" ht="15.75">
      <c r="A856" s="40"/>
      <c r="B856" s="32"/>
      <c r="C856" s="126" t="s">
        <v>940</v>
      </c>
      <c r="D856" s="276" t="s">
        <v>14</v>
      </c>
      <c r="E856" s="58"/>
      <c r="F856" s="295">
        <v>7350000</v>
      </c>
      <c r="G856" s="137"/>
      <c r="H856" s="276" t="s">
        <v>171</v>
      </c>
      <c r="I856" s="129" t="s">
        <v>1072</v>
      </c>
      <c r="J856" s="129" t="s">
        <v>1139</v>
      </c>
      <c r="K856" s="85"/>
      <c r="M856" s="252"/>
    </row>
    <row r="857" spans="1:13" s="10" customFormat="1" ht="15.75">
      <c r="A857" s="40"/>
      <c r="B857" s="32"/>
      <c r="C857" s="126" t="s">
        <v>941</v>
      </c>
      <c r="D857" s="276" t="s">
        <v>14</v>
      </c>
      <c r="E857" s="58"/>
      <c r="F857" s="295">
        <v>2500000</v>
      </c>
      <c r="G857" s="137"/>
      <c r="H857" s="276" t="s">
        <v>171</v>
      </c>
      <c r="I857" s="129" t="s">
        <v>1072</v>
      </c>
      <c r="J857" s="129" t="s">
        <v>1139</v>
      </c>
      <c r="K857" s="85"/>
      <c r="M857" s="252"/>
    </row>
    <row r="858" spans="1:13" s="10" customFormat="1" ht="45">
      <c r="A858" s="40"/>
      <c r="B858" s="32"/>
      <c r="C858" s="126" t="s">
        <v>942</v>
      </c>
      <c r="D858" s="276" t="s">
        <v>47</v>
      </c>
      <c r="E858" s="58"/>
      <c r="F858" s="295">
        <v>500000</v>
      </c>
      <c r="G858" s="137"/>
      <c r="H858" s="276" t="s">
        <v>171</v>
      </c>
      <c r="I858" s="129" t="s">
        <v>1072</v>
      </c>
      <c r="J858" s="129" t="s">
        <v>1139</v>
      </c>
      <c r="K858" s="85"/>
      <c r="M858" s="252"/>
    </row>
    <row r="859" spans="1:13" s="10" customFormat="1" ht="15.75">
      <c r="A859" s="40"/>
      <c r="B859" s="32"/>
      <c r="C859" s="126" t="s">
        <v>630</v>
      </c>
      <c r="D859" s="276" t="s">
        <v>47</v>
      </c>
      <c r="E859" s="58"/>
      <c r="F859" s="295">
        <v>1250000</v>
      </c>
      <c r="G859" s="137"/>
      <c r="H859" s="276" t="s">
        <v>171</v>
      </c>
      <c r="I859" s="129" t="s">
        <v>1072</v>
      </c>
      <c r="J859" s="129" t="s">
        <v>1139</v>
      </c>
      <c r="K859" s="85"/>
      <c r="M859" s="252"/>
    </row>
    <row r="860" spans="1:13" s="10" customFormat="1" ht="15.75">
      <c r="A860" s="40"/>
      <c r="B860" s="32"/>
      <c r="C860" s="126" t="s">
        <v>943</v>
      </c>
      <c r="D860" s="276" t="s">
        <v>14</v>
      </c>
      <c r="E860" s="58"/>
      <c r="F860" s="295">
        <v>25000000</v>
      </c>
      <c r="G860" s="137"/>
      <c r="H860" s="276" t="s">
        <v>171</v>
      </c>
      <c r="I860" s="129" t="s">
        <v>1072</v>
      </c>
      <c r="J860" s="129" t="s">
        <v>1139</v>
      </c>
      <c r="K860" s="85"/>
      <c r="M860" s="252"/>
    </row>
    <row r="861" spans="1:13" s="10" customFormat="1" ht="15.75">
      <c r="A861" s="40"/>
      <c r="B861" s="32"/>
      <c r="C861" s="126" t="s">
        <v>789</v>
      </c>
      <c r="D861" s="276" t="s">
        <v>19</v>
      </c>
      <c r="E861" s="58"/>
      <c r="F861" s="295">
        <v>200000</v>
      </c>
      <c r="G861" s="137"/>
      <c r="H861" s="276" t="s">
        <v>171</v>
      </c>
      <c r="I861" s="129" t="s">
        <v>1072</v>
      </c>
      <c r="J861" s="129" t="s">
        <v>1139</v>
      </c>
      <c r="K861" s="85"/>
      <c r="M861" s="252"/>
    </row>
    <row r="862" spans="1:13" s="10" customFormat="1" ht="30">
      <c r="A862" s="40"/>
      <c r="B862" s="32"/>
      <c r="C862" s="126" t="s">
        <v>944</v>
      </c>
      <c r="D862" s="276" t="s">
        <v>19</v>
      </c>
      <c r="E862" s="58"/>
      <c r="F862" s="295">
        <v>3215000</v>
      </c>
      <c r="G862" s="137"/>
      <c r="H862" s="276" t="s">
        <v>171</v>
      </c>
      <c r="I862" s="129" t="s">
        <v>1072</v>
      </c>
      <c r="J862" s="129" t="s">
        <v>1139</v>
      </c>
      <c r="K862" s="85"/>
      <c r="M862" s="252"/>
    </row>
    <row r="863" spans="1:13" s="10" customFormat="1" ht="30">
      <c r="A863" s="40"/>
      <c r="B863" s="32"/>
      <c r="C863" s="126" t="s">
        <v>718</v>
      </c>
      <c r="D863" s="276" t="s">
        <v>19</v>
      </c>
      <c r="E863" s="58"/>
      <c r="F863" s="295">
        <v>4375000</v>
      </c>
      <c r="G863" s="137"/>
      <c r="H863" s="276" t="s">
        <v>171</v>
      </c>
      <c r="I863" s="129" t="s">
        <v>1072</v>
      </c>
      <c r="J863" s="129" t="s">
        <v>1139</v>
      </c>
      <c r="K863" s="85"/>
      <c r="M863" s="252"/>
    </row>
    <row r="864" spans="1:13" s="10" customFormat="1" ht="30">
      <c r="A864" s="40"/>
      <c r="B864" s="32"/>
      <c r="C864" s="126" t="s">
        <v>719</v>
      </c>
      <c r="D864" s="276" t="s">
        <v>19</v>
      </c>
      <c r="E864" s="58"/>
      <c r="F864" s="295">
        <v>3500000</v>
      </c>
      <c r="G864" s="137"/>
      <c r="H864" s="276" t="s">
        <v>171</v>
      </c>
      <c r="I864" s="129" t="s">
        <v>1072</v>
      </c>
      <c r="J864" s="129" t="s">
        <v>1139</v>
      </c>
      <c r="K864" s="85"/>
      <c r="M864" s="252"/>
    </row>
    <row r="865" spans="1:13" s="10" customFormat="1" ht="30">
      <c r="A865" s="40"/>
      <c r="B865" s="32"/>
      <c r="C865" s="126" t="s">
        <v>723</v>
      </c>
      <c r="D865" s="276" t="s">
        <v>19</v>
      </c>
      <c r="E865" s="58"/>
      <c r="F865" s="295">
        <v>3500000</v>
      </c>
      <c r="G865" s="137"/>
      <c r="H865" s="276" t="s">
        <v>171</v>
      </c>
      <c r="I865" s="129" t="s">
        <v>1072</v>
      </c>
      <c r="J865" s="129" t="s">
        <v>1139</v>
      </c>
      <c r="K865" s="85"/>
      <c r="M865" s="252"/>
    </row>
    <row r="866" spans="1:13" s="10" customFormat="1" ht="30">
      <c r="A866" s="40"/>
      <c r="B866" s="32"/>
      <c r="C866" s="126" t="s">
        <v>720</v>
      </c>
      <c r="D866" s="276" t="s">
        <v>19</v>
      </c>
      <c r="E866" s="58"/>
      <c r="F866" s="295">
        <v>3500000</v>
      </c>
      <c r="G866" s="137"/>
      <c r="H866" s="276" t="s">
        <v>171</v>
      </c>
      <c r="I866" s="129" t="s">
        <v>1072</v>
      </c>
      <c r="J866" s="129" t="s">
        <v>1139</v>
      </c>
      <c r="K866" s="85"/>
      <c r="M866" s="252"/>
    </row>
    <row r="867" spans="1:13" s="10" customFormat="1" ht="30">
      <c r="A867" s="40"/>
      <c r="B867" s="32"/>
      <c r="C867" s="126" t="s">
        <v>667</v>
      </c>
      <c r="D867" s="276" t="s">
        <v>19</v>
      </c>
      <c r="E867" s="58"/>
      <c r="F867" s="295">
        <v>3500000</v>
      </c>
      <c r="G867" s="137"/>
      <c r="H867" s="276" t="s">
        <v>171</v>
      </c>
      <c r="I867" s="129" t="s">
        <v>1072</v>
      </c>
      <c r="J867" s="129" t="s">
        <v>1139</v>
      </c>
      <c r="K867" s="85"/>
      <c r="M867" s="252"/>
    </row>
    <row r="868" spans="1:13" s="10" customFormat="1" ht="30">
      <c r="A868" s="40"/>
      <c r="B868" s="32"/>
      <c r="C868" s="126" t="s">
        <v>668</v>
      </c>
      <c r="D868" s="276" t="s">
        <v>19</v>
      </c>
      <c r="E868" s="58"/>
      <c r="F868" s="295">
        <v>3500000</v>
      </c>
      <c r="G868" s="137"/>
      <c r="H868" s="276" t="s">
        <v>171</v>
      </c>
      <c r="I868" s="129" t="s">
        <v>1072</v>
      </c>
      <c r="J868" s="129" t="s">
        <v>1139</v>
      </c>
      <c r="K868" s="85"/>
      <c r="M868" s="252"/>
    </row>
    <row r="869" spans="1:13" s="10" customFormat="1" ht="30">
      <c r="A869" s="40"/>
      <c r="B869" s="32"/>
      <c r="C869" s="126" t="s">
        <v>669</v>
      </c>
      <c r="D869" s="276" t="s">
        <v>19</v>
      </c>
      <c r="E869" s="58"/>
      <c r="F869" s="295">
        <v>3500000</v>
      </c>
      <c r="G869" s="137"/>
      <c r="H869" s="276" t="s">
        <v>171</v>
      </c>
      <c r="I869" s="129" t="s">
        <v>1072</v>
      </c>
      <c r="J869" s="129" t="s">
        <v>1139</v>
      </c>
      <c r="K869" s="85"/>
      <c r="M869" s="252"/>
    </row>
    <row r="870" spans="1:13" s="10" customFormat="1" ht="30">
      <c r="A870" s="40"/>
      <c r="B870" s="32"/>
      <c r="C870" s="126" t="s">
        <v>721</v>
      </c>
      <c r="D870" s="276" t="s">
        <v>19</v>
      </c>
      <c r="E870" s="58"/>
      <c r="F870" s="295">
        <v>3500000</v>
      </c>
      <c r="G870" s="137"/>
      <c r="H870" s="276" t="s">
        <v>171</v>
      </c>
      <c r="I870" s="129" t="s">
        <v>1072</v>
      </c>
      <c r="J870" s="129" t="s">
        <v>1139</v>
      </c>
      <c r="K870" s="85"/>
      <c r="M870" s="252"/>
    </row>
    <row r="871" spans="1:13" s="10" customFormat="1" ht="30">
      <c r="A871" s="40"/>
      <c r="B871" s="32"/>
      <c r="C871" s="126" t="s">
        <v>945</v>
      </c>
      <c r="D871" s="276" t="s">
        <v>19</v>
      </c>
      <c r="E871" s="58"/>
      <c r="F871" s="295">
        <v>8541250</v>
      </c>
      <c r="G871" s="137"/>
      <c r="H871" s="276" t="s">
        <v>171</v>
      </c>
      <c r="I871" s="129" t="s">
        <v>1072</v>
      </c>
      <c r="J871" s="129" t="s">
        <v>1139</v>
      </c>
      <c r="K871" s="85"/>
      <c r="M871" s="252"/>
    </row>
    <row r="872" spans="1:13" s="10" customFormat="1" ht="30">
      <c r="A872" s="40"/>
      <c r="B872" s="118"/>
      <c r="C872" s="126" t="s">
        <v>801</v>
      </c>
      <c r="D872" s="265" t="s">
        <v>19</v>
      </c>
      <c r="E872" s="55"/>
      <c r="F872" s="295">
        <v>3500000</v>
      </c>
      <c r="G872" s="93"/>
      <c r="H872" s="265" t="s">
        <v>171</v>
      </c>
      <c r="I872" s="129" t="s">
        <v>1072</v>
      </c>
      <c r="J872" s="129" t="s">
        <v>1139</v>
      </c>
      <c r="K872" s="82"/>
      <c r="M872" s="252"/>
    </row>
    <row r="873" spans="1:13" s="10" customFormat="1" ht="15.75">
      <c r="A873" s="40"/>
      <c r="B873" s="32"/>
      <c r="C873" s="352" t="s">
        <v>946</v>
      </c>
      <c r="D873" s="273" t="s">
        <v>19</v>
      </c>
      <c r="E873" s="165"/>
      <c r="F873" s="353">
        <v>5830313</v>
      </c>
      <c r="G873" s="142"/>
      <c r="H873" s="273" t="s">
        <v>171</v>
      </c>
      <c r="I873" s="133" t="s">
        <v>1072</v>
      </c>
      <c r="J873" s="133" t="s">
        <v>1139</v>
      </c>
      <c r="K873" s="166"/>
      <c r="M873" s="252"/>
    </row>
    <row r="874" spans="1:13" s="10" customFormat="1" ht="30">
      <c r="A874" s="40"/>
      <c r="B874" s="32"/>
      <c r="C874" s="126" t="s">
        <v>947</v>
      </c>
      <c r="D874" s="276" t="s">
        <v>14</v>
      </c>
      <c r="E874" s="58"/>
      <c r="F874" s="295">
        <v>139999588</v>
      </c>
      <c r="G874" s="137"/>
      <c r="H874" s="276" t="s">
        <v>171</v>
      </c>
      <c r="I874" s="129" t="s">
        <v>1073</v>
      </c>
      <c r="J874" s="129" t="s">
        <v>1140</v>
      </c>
      <c r="K874" s="85"/>
      <c r="M874" s="252"/>
    </row>
    <row r="875" spans="1:13" s="10" customFormat="1" ht="30">
      <c r="A875" s="40"/>
      <c r="B875" s="32"/>
      <c r="C875" s="126" t="s">
        <v>948</v>
      </c>
      <c r="D875" s="276" t="s">
        <v>133</v>
      </c>
      <c r="E875" s="58"/>
      <c r="F875" s="295">
        <v>2400000</v>
      </c>
      <c r="G875" s="137"/>
      <c r="H875" s="276" t="s">
        <v>171</v>
      </c>
      <c r="I875" s="129" t="s">
        <v>239</v>
      </c>
      <c r="J875" s="129" t="s">
        <v>1140</v>
      </c>
      <c r="K875" s="85"/>
      <c r="M875" s="252"/>
    </row>
    <row r="876" spans="1:13" s="10" customFormat="1" ht="30">
      <c r="A876" s="40"/>
      <c r="B876" s="32"/>
      <c r="C876" s="126" t="s">
        <v>949</v>
      </c>
      <c r="D876" s="276" t="s">
        <v>133</v>
      </c>
      <c r="E876" s="58"/>
      <c r="F876" s="295">
        <v>900000</v>
      </c>
      <c r="G876" s="137"/>
      <c r="H876" s="276" t="s">
        <v>171</v>
      </c>
      <c r="I876" s="129" t="s">
        <v>239</v>
      </c>
      <c r="J876" s="129" t="s">
        <v>1140</v>
      </c>
      <c r="K876" s="85"/>
      <c r="M876" s="252"/>
    </row>
    <row r="877" spans="1:13" s="10" customFormat="1" ht="30">
      <c r="A877" s="40"/>
      <c r="B877" s="32"/>
      <c r="C877" s="126" t="s">
        <v>950</v>
      </c>
      <c r="D877" s="276" t="s">
        <v>14</v>
      </c>
      <c r="E877" s="58"/>
      <c r="F877" s="295">
        <v>10055912</v>
      </c>
      <c r="G877" s="137"/>
      <c r="H877" s="276" t="s">
        <v>171</v>
      </c>
      <c r="I877" s="129" t="s">
        <v>239</v>
      </c>
      <c r="J877" s="129" t="s">
        <v>1140</v>
      </c>
      <c r="K877" s="85"/>
      <c r="M877" s="252"/>
    </row>
    <row r="878" spans="1:13" s="10" customFormat="1" ht="15.75">
      <c r="A878" s="40"/>
      <c r="B878" s="32"/>
      <c r="C878" s="126" t="s">
        <v>951</v>
      </c>
      <c r="D878" s="276" t="s">
        <v>47</v>
      </c>
      <c r="E878" s="58"/>
      <c r="F878" s="295">
        <v>1000000</v>
      </c>
      <c r="G878" s="137"/>
      <c r="H878" s="276" t="s">
        <v>171</v>
      </c>
      <c r="I878" s="129" t="s">
        <v>239</v>
      </c>
      <c r="J878" s="129" t="s">
        <v>1140</v>
      </c>
      <c r="K878" s="85"/>
      <c r="M878" s="252"/>
    </row>
    <row r="879" spans="1:13" s="10" customFormat="1" ht="15.75">
      <c r="A879" s="40"/>
      <c r="B879" s="32"/>
      <c r="C879" s="126" t="s">
        <v>648</v>
      </c>
      <c r="D879" s="276" t="s">
        <v>47</v>
      </c>
      <c r="E879" s="58"/>
      <c r="F879" s="295">
        <v>1151875</v>
      </c>
      <c r="G879" s="137"/>
      <c r="H879" s="276" t="s">
        <v>171</v>
      </c>
      <c r="I879" s="129" t="s">
        <v>239</v>
      </c>
      <c r="J879" s="129" t="s">
        <v>1140</v>
      </c>
      <c r="K879" s="85"/>
      <c r="M879" s="252"/>
    </row>
    <row r="880" spans="1:13" s="10" customFormat="1" ht="15.75">
      <c r="A880" s="40"/>
      <c r="B880" s="32"/>
      <c r="C880" s="126" t="s">
        <v>952</v>
      </c>
      <c r="D880" s="276" t="s">
        <v>19</v>
      </c>
      <c r="E880" s="58"/>
      <c r="F880" s="295">
        <v>48900000</v>
      </c>
      <c r="G880" s="137"/>
      <c r="H880" s="276" t="s">
        <v>171</v>
      </c>
      <c r="I880" s="129" t="s">
        <v>239</v>
      </c>
      <c r="J880" s="129" t="s">
        <v>1140</v>
      </c>
      <c r="K880" s="85"/>
      <c r="M880" s="252"/>
    </row>
    <row r="881" spans="1:13" s="10" customFormat="1" ht="30">
      <c r="A881" s="40"/>
      <c r="B881" s="32"/>
      <c r="C881" s="126" t="s">
        <v>953</v>
      </c>
      <c r="D881" s="276" t="s">
        <v>47</v>
      </c>
      <c r="E881" s="58"/>
      <c r="F881" s="295">
        <v>1880000</v>
      </c>
      <c r="G881" s="137"/>
      <c r="H881" s="276" t="s">
        <v>171</v>
      </c>
      <c r="I881" s="129" t="s">
        <v>239</v>
      </c>
      <c r="J881" s="129" t="s">
        <v>1140</v>
      </c>
      <c r="K881" s="85"/>
      <c r="M881" s="252"/>
    </row>
    <row r="882" spans="1:13" s="10" customFormat="1" ht="30">
      <c r="A882" s="40"/>
      <c r="B882" s="32"/>
      <c r="C882" s="126" t="s">
        <v>954</v>
      </c>
      <c r="D882" s="276" t="s">
        <v>47</v>
      </c>
      <c r="E882" s="58"/>
      <c r="F882" s="295">
        <v>800000</v>
      </c>
      <c r="G882" s="137"/>
      <c r="H882" s="276" t="s">
        <v>171</v>
      </c>
      <c r="I882" s="129" t="s">
        <v>239</v>
      </c>
      <c r="J882" s="129" t="s">
        <v>1140</v>
      </c>
      <c r="K882" s="85"/>
      <c r="M882" s="252"/>
    </row>
    <row r="883" spans="1:13" s="10" customFormat="1" ht="30">
      <c r="A883" s="40"/>
      <c r="B883" s="32"/>
      <c r="C883" s="126" t="s">
        <v>955</v>
      </c>
      <c r="D883" s="276" t="s">
        <v>47</v>
      </c>
      <c r="E883" s="58"/>
      <c r="F883" s="295">
        <v>564000</v>
      </c>
      <c r="G883" s="137"/>
      <c r="H883" s="276" t="s">
        <v>171</v>
      </c>
      <c r="I883" s="129" t="s">
        <v>239</v>
      </c>
      <c r="J883" s="129" t="s">
        <v>1140</v>
      </c>
      <c r="K883" s="85"/>
      <c r="M883" s="252"/>
    </row>
    <row r="884" spans="1:13" s="10" customFormat="1" ht="30">
      <c r="A884" s="40"/>
      <c r="B884" s="32"/>
      <c r="C884" s="126" t="s">
        <v>956</v>
      </c>
      <c r="D884" s="276" t="s">
        <v>47</v>
      </c>
      <c r="E884" s="58"/>
      <c r="F884" s="295">
        <v>400000</v>
      </c>
      <c r="G884" s="137"/>
      <c r="H884" s="276" t="s">
        <v>171</v>
      </c>
      <c r="I884" s="129" t="s">
        <v>239</v>
      </c>
      <c r="J884" s="129" t="s">
        <v>1140</v>
      </c>
      <c r="K884" s="85"/>
      <c r="M884" s="252"/>
    </row>
    <row r="885" spans="1:13" s="10" customFormat="1" ht="30">
      <c r="A885" s="115"/>
      <c r="B885" s="340"/>
      <c r="C885" s="126" t="s">
        <v>957</v>
      </c>
      <c r="D885" s="265" t="s">
        <v>47</v>
      </c>
      <c r="E885" s="55"/>
      <c r="F885" s="295">
        <v>827289</v>
      </c>
      <c r="G885" s="93"/>
      <c r="H885" s="265" t="s">
        <v>171</v>
      </c>
      <c r="I885" s="129" t="s">
        <v>239</v>
      </c>
      <c r="J885" s="129" t="s">
        <v>1140</v>
      </c>
      <c r="K885" s="82"/>
      <c r="M885" s="252"/>
    </row>
    <row r="886" spans="1:13" s="10" customFormat="1" ht="30">
      <c r="A886" s="40"/>
      <c r="B886" s="32"/>
      <c r="C886" s="352" t="s">
        <v>958</v>
      </c>
      <c r="D886" s="273" t="s">
        <v>47</v>
      </c>
      <c r="E886" s="165"/>
      <c r="F886" s="353">
        <v>895161</v>
      </c>
      <c r="G886" s="142"/>
      <c r="H886" s="273" t="s">
        <v>171</v>
      </c>
      <c r="I886" s="133" t="s">
        <v>239</v>
      </c>
      <c r="J886" s="133" t="s">
        <v>1140</v>
      </c>
      <c r="K886" s="166"/>
      <c r="M886" s="252"/>
    </row>
    <row r="887" spans="1:13" s="10" customFormat="1" ht="15.75">
      <c r="A887" s="40"/>
      <c r="B887" s="32"/>
      <c r="C887" s="126" t="s">
        <v>959</v>
      </c>
      <c r="D887" s="276" t="s">
        <v>47</v>
      </c>
      <c r="E887" s="58"/>
      <c r="F887" s="295">
        <v>28400</v>
      </c>
      <c r="G887" s="137"/>
      <c r="H887" s="276" t="s">
        <v>171</v>
      </c>
      <c r="I887" s="129" t="s">
        <v>239</v>
      </c>
      <c r="J887" s="129" t="s">
        <v>1140</v>
      </c>
      <c r="K887" s="85"/>
      <c r="M887" s="252"/>
    </row>
    <row r="888" spans="1:13" s="10" customFormat="1" ht="30">
      <c r="A888" s="40"/>
      <c r="B888" s="32"/>
      <c r="C888" s="126" t="s">
        <v>960</v>
      </c>
      <c r="D888" s="276" t="s">
        <v>47</v>
      </c>
      <c r="E888" s="58"/>
      <c r="F888" s="295">
        <v>887634</v>
      </c>
      <c r="G888" s="137"/>
      <c r="H888" s="276" t="s">
        <v>171</v>
      </c>
      <c r="I888" s="129" t="s">
        <v>239</v>
      </c>
      <c r="J888" s="129" t="s">
        <v>1140</v>
      </c>
      <c r="K888" s="85"/>
      <c r="M888" s="252"/>
    </row>
    <row r="889" spans="1:13" s="10" customFormat="1" ht="15.75">
      <c r="A889" s="40"/>
      <c r="B889" s="32"/>
      <c r="C889" s="126" t="s">
        <v>961</v>
      </c>
      <c r="D889" s="276" t="s">
        <v>47</v>
      </c>
      <c r="E889" s="58"/>
      <c r="F889" s="295">
        <v>945000</v>
      </c>
      <c r="G889" s="137"/>
      <c r="H889" s="276" t="s">
        <v>171</v>
      </c>
      <c r="I889" s="129" t="s">
        <v>239</v>
      </c>
      <c r="J889" s="129" t="s">
        <v>1140</v>
      </c>
      <c r="K889" s="85"/>
      <c r="M889" s="252"/>
    </row>
    <row r="890" spans="1:13" s="10" customFormat="1" ht="15.75">
      <c r="A890" s="40"/>
      <c r="B890" s="32"/>
      <c r="C890" s="126" t="s">
        <v>962</v>
      </c>
      <c r="D890" s="276" t="s">
        <v>47</v>
      </c>
      <c r="E890" s="58"/>
      <c r="F890" s="295">
        <v>3180000</v>
      </c>
      <c r="G890" s="137"/>
      <c r="H890" s="276" t="s">
        <v>171</v>
      </c>
      <c r="I890" s="129" t="s">
        <v>239</v>
      </c>
      <c r="J890" s="129" t="s">
        <v>1140</v>
      </c>
      <c r="K890" s="85"/>
      <c r="M890" s="252"/>
    </row>
    <row r="891" spans="1:13" s="10" customFormat="1" ht="15.75">
      <c r="A891" s="40"/>
      <c r="B891" s="32"/>
      <c r="C891" s="126" t="s">
        <v>663</v>
      </c>
      <c r="D891" s="276" t="s">
        <v>47</v>
      </c>
      <c r="E891" s="58"/>
      <c r="F891" s="295">
        <v>750000</v>
      </c>
      <c r="G891" s="137"/>
      <c r="H891" s="276" t="s">
        <v>171</v>
      </c>
      <c r="I891" s="129" t="s">
        <v>239</v>
      </c>
      <c r="J891" s="129" t="s">
        <v>1140</v>
      </c>
      <c r="K891" s="85"/>
      <c r="M891" s="252"/>
    </row>
    <row r="892" spans="1:13" s="10" customFormat="1" ht="15.75">
      <c r="A892" s="40"/>
      <c r="B892" s="32"/>
      <c r="C892" s="126" t="s">
        <v>630</v>
      </c>
      <c r="D892" s="276" t="s">
        <v>47</v>
      </c>
      <c r="E892" s="58"/>
      <c r="F892" s="295">
        <v>500000</v>
      </c>
      <c r="G892" s="137"/>
      <c r="H892" s="276" t="s">
        <v>171</v>
      </c>
      <c r="I892" s="129" t="s">
        <v>239</v>
      </c>
      <c r="J892" s="129" t="s">
        <v>1140</v>
      </c>
      <c r="K892" s="85"/>
      <c r="M892" s="252"/>
    </row>
    <row r="893" spans="1:13" s="10" customFormat="1" ht="30">
      <c r="A893" s="40"/>
      <c r="B893" s="32"/>
      <c r="C893" s="126" t="s">
        <v>963</v>
      </c>
      <c r="D893" s="276" t="s">
        <v>47</v>
      </c>
      <c r="E893" s="58"/>
      <c r="F893" s="295">
        <v>5355000</v>
      </c>
      <c r="G893" s="137"/>
      <c r="H893" s="276" t="s">
        <v>171</v>
      </c>
      <c r="I893" s="129" t="s">
        <v>239</v>
      </c>
      <c r="J893" s="129" t="s">
        <v>1140</v>
      </c>
      <c r="K893" s="85"/>
      <c r="M893" s="252"/>
    </row>
    <row r="894" spans="1:13" s="10" customFormat="1" ht="30">
      <c r="A894" s="40"/>
      <c r="B894" s="32"/>
      <c r="C894" s="126" t="s">
        <v>627</v>
      </c>
      <c r="D894" s="276" t="s">
        <v>47</v>
      </c>
      <c r="E894" s="58"/>
      <c r="F894" s="295">
        <v>250000</v>
      </c>
      <c r="G894" s="137"/>
      <c r="H894" s="276" t="s">
        <v>171</v>
      </c>
      <c r="I894" s="129" t="s">
        <v>1074</v>
      </c>
      <c r="J894" s="129" t="s">
        <v>1074</v>
      </c>
      <c r="K894" s="85"/>
      <c r="M894" s="252"/>
    </row>
    <row r="895" spans="1:13" s="10" customFormat="1" ht="15.75">
      <c r="A895" s="40"/>
      <c r="B895" s="32"/>
      <c r="C895" s="126" t="s">
        <v>742</v>
      </c>
      <c r="D895" s="276" t="s">
        <v>47</v>
      </c>
      <c r="E895" s="58"/>
      <c r="F895" s="295">
        <v>750000</v>
      </c>
      <c r="G895" s="137"/>
      <c r="H895" s="276" t="s">
        <v>171</v>
      </c>
      <c r="I895" s="129" t="s">
        <v>294</v>
      </c>
      <c r="J895" s="129" t="s">
        <v>1141</v>
      </c>
      <c r="K895" s="85"/>
      <c r="M895" s="252"/>
    </row>
    <row r="896" spans="1:13" s="10" customFormat="1" ht="15.75">
      <c r="A896" s="40"/>
      <c r="B896" s="32"/>
      <c r="C896" s="126" t="s">
        <v>964</v>
      </c>
      <c r="D896" s="276" t="s">
        <v>47</v>
      </c>
      <c r="E896" s="58"/>
      <c r="F896" s="295">
        <v>1820000</v>
      </c>
      <c r="G896" s="137"/>
      <c r="H896" s="276" t="s">
        <v>171</v>
      </c>
      <c r="I896" s="129" t="s">
        <v>294</v>
      </c>
      <c r="J896" s="129" t="s">
        <v>1141</v>
      </c>
      <c r="K896" s="85"/>
      <c r="M896" s="252"/>
    </row>
    <row r="897" spans="1:13" s="10" customFormat="1" ht="15.75">
      <c r="A897" s="40"/>
      <c r="B897" s="32"/>
      <c r="C897" s="126" t="s">
        <v>648</v>
      </c>
      <c r="D897" s="276" t="s">
        <v>47</v>
      </c>
      <c r="E897" s="58"/>
      <c r="F897" s="295">
        <v>1151875</v>
      </c>
      <c r="G897" s="137"/>
      <c r="H897" s="276" t="s">
        <v>171</v>
      </c>
      <c r="I897" s="129" t="s">
        <v>294</v>
      </c>
      <c r="J897" s="129" t="s">
        <v>1141</v>
      </c>
      <c r="K897" s="85"/>
      <c r="M897" s="252"/>
    </row>
    <row r="898" spans="1:13" s="10" customFormat="1" ht="15.75">
      <c r="A898" s="40"/>
      <c r="B898" s="32"/>
      <c r="C898" s="126" t="s">
        <v>630</v>
      </c>
      <c r="D898" s="276" t="s">
        <v>47</v>
      </c>
      <c r="E898" s="58"/>
      <c r="F898" s="295">
        <v>500000</v>
      </c>
      <c r="G898" s="137"/>
      <c r="H898" s="276" t="s">
        <v>171</v>
      </c>
      <c r="I898" s="129" t="s">
        <v>294</v>
      </c>
      <c r="J898" s="129" t="s">
        <v>1141</v>
      </c>
      <c r="K898" s="85"/>
      <c r="M898" s="252"/>
    </row>
    <row r="899" spans="1:13" s="10" customFormat="1" ht="15.75">
      <c r="A899" s="40"/>
      <c r="B899" s="32"/>
      <c r="C899" s="126" t="s">
        <v>630</v>
      </c>
      <c r="D899" s="276" t="s">
        <v>47</v>
      </c>
      <c r="E899" s="58"/>
      <c r="F899" s="295">
        <v>1000000</v>
      </c>
      <c r="G899" s="137"/>
      <c r="H899" s="276" t="s">
        <v>171</v>
      </c>
      <c r="I899" s="129" t="s">
        <v>243</v>
      </c>
      <c r="J899" s="129" t="s">
        <v>614</v>
      </c>
      <c r="K899" s="85"/>
      <c r="M899" s="252"/>
    </row>
    <row r="900" spans="1:13" s="10" customFormat="1" ht="30">
      <c r="A900" s="40"/>
      <c r="B900" s="32"/>
      <c r="C900" s="126" t="s">
        <v>965</v>
      </c>
      <c r="D900" s="276" t="s">
        <v>14</v>
      </c>
      <c r="E900" s="58"/>
      <c r="F900" s="295">
        <v>155211646</v>
      </c>
      <c r="G900" s="137"/>
      <c r="H900" s="276" t="s">
        <v>171</v>
      </c>
      <c r="I900" s="129" t="s">
        <v>243</v>
      </c>
      <c r="J900" s="129" t="s">
        <v>614</v>
      </c>
      <c r="K900" s="85"/>
      <c r="M900" s="252"/>
    </row>
    <row r="901" spans="1:13" s="10" customFormat="1" ht="15.75">
      <c r="A901" s="40"/>
      <c r="B901" s="32"/>
      <c r="C901" s="126" t="s">
        <v>966</v>
      </c>
      <c r="D901" s="276" t="s">
        <v>47</v>
      </c>
      <c r="E901" s="58"/>
      <c r="F901" s="295">
        <v>2480000</v>
      </c>
      <c r="G901" s="137"/>
      <c r="H901" s="276" t="s">
        <v>171</v>
      </c>
      <c r="I901" s="129" t="s">
        <v>171</v>
      </c>
      <c r="J901" s="129" t="s">
        <v>171</v>
      </c>
      <c r="K901" s="85"/>
      <c r="M901" s="252"/>
    </row>
    <row r="902" spans="1:13" s="10" customFormat="1" ht="30">
      <c r="A902" s="40"/>
      <c r="B902" s="32"/>
      <c r="C902" s="126" t="s">
        <v>967</v>
      </c>
      <c r="D902" s="276" t="s">
        <v>47</v>
      </c>
      <c r="E902" s="58"/>
      <c r="F902" s="295">
        <v>1500000</v>
      </c>
      <c r="G902" s="137"/>
      <c r="H902" s="276" t="s">
        <v>171</v>
      </c>
      <c r="I902" s="129" t="s">
        <v>171</v>
      </c>
      <c r="J902" s="129" t="s">
        <v>171</v>
      </c>
      <c r="K902" s="85"/>
      <c r="M902" s="252"/>
    </row>
    <row r="903" spans="1:13" s="10" customFormat="1" ht="15.75">
      <c r="A903" s="40"/>
      <c r="B903" s="32"/>
      <c r="C903" s="126" t="s">
        <v>968</v>
      </c>
      <c r="D903" s="276" t="s">
        <v>47</v>
      </c>
      <c r="E903" s="58"/>
      <c r="F903" s="295">
        <v>1000000</v>
      </c>
      <c r="G903" s="137"/>
      <c r="H903" s="276" t="s">
        <v>171</v>
      </c>
      <c r="I903" s="129" t="s">
        <v>171</v>
      </c>
      <c r="J903" s="129" t="s">
        <v>171</v>
      </c>
      <c r="K903" s="85"/>
      <c r="M903" s="252"/>
    </row>
    <row r="904" spans="1:13" s="10" customFormat="1" ht="30">
      <c r="A904" s="40"/>
      <c r="B904" s="32"/>
      <c r="C904" s="126" t="s">
        <v>969</v>
      </c>
      <c r="D904" s="276" t="s">
        <v>47</v>
      </c>
      <c r="E904" s="58"/>
      <c r="F904" s="295">
        <v>8545000</v>
      </c>
      <c r="G904" s="137"/>
      <c r="H904" s="276" t="s">
        <v>171</v>
      </c>
      <c r="I904" s="129" t="s">
        <v>171</v>
      </c>
      <c r="J904" s="129" t="s">
        <v>171</v>
      </c>
      <c r="K904" s="85"/>
      <c r="M904" s="252"/>
    </row>
    <row r="905" spans="1:13" s="10" customFormat="1" ht="30">
      <c r="A905" s="40"/>
      <c r="B905" s="32"/>
      <c r="C905" s="126" t="s">
        <v>970</v>
      </c>
      <c r="D905" s="276" t="s">
        <v>47</v>
      </c>
      <c r="E905" s="58"/>
      <c r="F905" s="295">
        <v>1500000</v>
      </c>
      <c r="G905" s="137"/>
      <c r="H905" s="276" t="s">
        <v>171</v>
      </c>
      <c r="I905" s="129" t="s">
        <v>171</v>
      </c>
      <c r="J905" s="129" t="s">
        <v>171</v>
      </c>
      <c r="K905" s="85"/>
      <c r="M905" s="252"/>
    </row>
    <row r="906" spans="1:13" s="10" customFormat="1" ht="15.75">
      <c r="A906" s="40"/>
      <c r="B906" s="32"/>
      <c r="C906" s="126" t="s">
        <v>971</v>
      </c>
      <c r="D906" s="265" t="s">
        <v>47</v>
      </c>
      <c r="E906" s="55"/>
      <c r="F906" s="295">
        <v>2000000</v>
      </c>
      <c r="G906" s="93"/>
      <c r="H906" s="265" t="s">
        <v>171</v>
      </c>
      <c r="I906" s="129" t="s">
        <v>171</v>
      </c>
      <c r="J906" s="129" t="s">
        <v>171</v>
      </c>
      <c r="K906" s="82"/>
      <c r="M906" s="252"/>
    </row>
    <row r="907" spans="1:13" s="10" customFormat="1" ht="30">
      <c r="A907" s="40"/>
      <c r="B907" s="118"/>
      <c r="C907" s="352" t="s">
        <v>972</v>
      </c>
      <c r="D907" s="273" t="s">
        <v>133</v>
      </c>
      <c r="E907" s="165"/>
      <c r="F907" s="353">
        <v>5600000</v>
      </c>
      <c r="G907" s="142"/>
      <c r="H907" s="273" t="s">
        <v>171</v>
      </c>
      <c r="I907" s="133" t="s">
        <v>171</v>
      </c>
      <c r="J907" s="133" t="s">
        <v>171</v>
      </c>
      <c r="K907" s="166"/>
      <c r="M907" s="252"/>
    </row>
    <row r="908" spans="1:13" s="10" customFormat="1" ht="30">
      <c r="A908" s="40"/>
      <c r="B908" s="32"/>
      <c r="C908" s="126" t="s">
        <v>973</v>
      </c>
      <c r="D908" s="276" t="s">
        <v>47</v>
      </c>
      <c r="E908" s="58"/>
      <c r="F908" s="295">
        <v>3000000</v>
      </c>
      <c r="G908" s="137"/>
      <c r="H908" s="276" t="s">
        <v>171</v>
      </c>
      <c r="I908" s="129" t="s">
        <v>171</v>
      </c>
      <c r="J908" s="129" t="s">
        <v>171</v>
      </c>
      <c r="K908" s="85"/>
      <c r="M908" s="252"/>
    </row>
    <row r="909" spans="1:13" s="10" customFormat="1" ht="30">
      <c r="A909" s="40"/>
      <c r="B909" s="32"/>
      <c r="C909" s="126" t="s">
        <v>974</v>
      </c>
      <c r="D909" s="276" t="s">
        <v>14</v>
      </c>
      <c r="E909" s="58"/>
      <c r="F909" s="295">
        <v>103600296</v>
      </c>
      <c r="G909" s="137"/>
      <c r="H909" s="276" t="s">
        <v>171</v>
      </c>
      <c r="I909" s="129" t="s">
        <v>171</v>
      </c>
      <c r="J909" s="129" t="s">
        <v>171</v>
      </c>
      <c r="K909" s="85"/>
      <c r="M909" s="252"/>
    </row>
    <row r="910" spans="1:13" s="10" customFormat="1" ht="15.75">
      <c r="A910" s="40"/>
      <c r="B910" s="32"/>
      <c r="C910" s="126" t="s">
        <v>975</v>
      </c>
      <c r="D910" s="276" t="s">
        <v>14</v>
      </c>
      <c r="E910" s="58"/>
      <c r="F910" s="295">
        <v>4650272</v>
      </c>
      <c r="G910" s="137"/>
      <c r="H910" s="276" t="s">
        <v>171</v>
      </c>
      <c r="I910" s="129" t="s">
        <v>171</v>
      </c>
      <c r="J910" s="129" t="s">
        <v>171</v>
      </c>
      <c r="K910" s="85"/>
      <c r="M910" s="252"/>
    </row>
    <row r="911" spans="1:13" s="10" customFormat="1" ht="30">
      <c r="A911" s="40"/>
      <c r="B911" s="32"/>
      <c r="C911" s="126" t="s">
        <v>976</v>
      </c>
      <c r="D911" s="276" t="s">
        <v>14</v>
      </c>
      <c r="E911" s="58"/>
      <c r="F911" s="295">
        <v>8859970</v>
      </c>
      <c r="G911" s="137"/>
      <c r="H911" s="276" t="s">
        <v>171</v>
      </c>
      <c r="I911" s="129" t="s">
        <v>171</v>
      </c>
      <c r="J911" s="129" t="s">
        <v>171</v>
      </c>
      <c r="K911" s="85"/>
      <c r="M911" s="252"/>
    </row>
    <row r="912" spans="1:13" s="10" customFormat="1" ht="15.75">
      <c r="A912" s="40"/>
      <c r="B912" s="32"/>
      <c r="C912" s="126" t="s">
        <v>977</v>
      </c>
      <c r="D912" s="276" t="s">
        <v>14</v>
      </c>
      <c r="E912" s="58"/>
      <c r="F912" s="295">
        <v>4136508</v>
      </c>
      <c r="G912" s="137"/>
      <c r="H912" s="276" t="s">
        <v>171</v>
      </c>
      <c r="I912" s="129" t="s">
        <v>171</v>
      </c>
      <c r="J912" s="129" t="s">
        <v>171</v>
      </c>
      <c r="K912" s="85"/>
      <c r="M912" s="252"/>
    </row>
    <row r="913" spans="1:13" s="10" customFormat="1" ht="30">
      <c r="A913" s="40"/>
      <c r="B913" s="32"/>
      <c r="C913" s="126" t="s">
        <v>978</v>
      </c>
      <c r="D913" s="276" t="s">
        <v>14</v>
      </c>
      <c r="E913" s="58"/>
      <c r="F913" s="295">
        <v>5236954</v>
      </c>
      <c r="G913" s="137"/>
      <c r="H913" s="276" t="s">
        <v>171</v>
      </c>
      <c r="I913" s="129" t="s">
        <v>171</v>
      </c>
      <c r="J913" s="129" t="s">
        <v>171</v>
      </c>
      <c r="K913" s="85"/>
      <c r="M913" s="252"/>
    </row>
    <row r="914" spans="1:13" s="10" customFormat="1" ht="30">
      <c r="A914" s="40"/>
      <c r="B914" s="32"/>
      <c r="C914" s="126" t="s">
        <v>979</v>
      </c>
      <c r="D914" s="276" t="s">
        <v>133</v>
      </c>
      <c r="E914" s="58"/>
      <c r="F914" s="295">
        <v>2432000</v>
      </c>
      <c r="G914" s="137"/>
      <c r="H914" s="276" t="s">
        <v>171</v>
      </c>
      <c r="I914" s="129" t="s">
        <v>171</v>
      </c>
      <c r="J914" s="129" t="s">
        <v>171</v>
      </c>
      <c r="K914" s="85"/>
      <c r="M914" s="252"/>
    </row>
    <row r="915" spans="1:13" s="10" customFormat="1" ht="30">
      <c r="A915" s="40"/>
      <c r="B915" s="32"/>
      <c r="C915" s="126" t="s">
        <v>980</v>
      </c>
      <c r="D915" s="276" t="s">
        <v>133</v>
      </c>
      <c r="E915" s="58"/>
      <c r="F915" s="295">
        <v>2688000</v>
      </c>
      <c r="G915" s="137"/>
      <c r="H915" s="276" t="s">
        <v>171</v>
      </c>
      <c r="I915" s="129" t="s">
        <v>171</v>
      </c>
      <c r="J915" s="129" t="s">
        <v>171</v>
      </c>
      <c r="K915" s="85"/>
      <c r="M915" s="252"/>
    </row>
    <row r="916" spans="1:13" s="10" customFormat="1" ht="30">
      <c r="A916" s="40"/>
      <c r="B916" s="32"/>
      <c r="C916" s="126" t="s">
        <v>981</v>
      </c>
      <c r="D916" s="276" t="s">
        <v>133</v>
      </c>
      <c r="E916" s="58"/>
      <c r="F916" s="295">
        <v>1600000</v>
      </c>
      <c r="G916" s="137"/>
      <c r="H916" s="276" t="s">
        <v>171</v>
      </c>
      <c r="I916" s="129" t="s">
        <v>171</v>
      </c>
      <c r="J916" s="129" t="s">
        <v>171</v>
      </c>
      <c r="K916" s="85"/>
      <c r="M916" s="252"/>
    </row>
    <row r="917" spans="1:13" s="10" customFormat="1" ht="30">
      <c r="A917" s="40"/>
      <c r="B917" s="32"/>
      <c r="C917" s="126" t="s">
        <v>982</v>
      </c>
      <c r="D917" s="276" t="s">
        <v>47</v>
      </c>
      <c r="E917" s="58"/>
      <c r="F917" s="295">
        <v>5000000</v>
      </c>
      <c r="G917" s="137"/>
      <c r="H917" s="276" t="s">
        <v>171</v>
      </c>
      <c r="I917" s="129" t="s">
        <v>171</v>
      </c>
      <c r="J917" s="129" t="s">
        <v>171</v>
      </c>
      <c r="K917" s="85"/>
      <c r="M917" s="252"/>
    </row>
    <row r="918" spans="1:13" s="10" customFormat="1" ht="15.75">
      <c r="A918" s="40"/>
      <c r="B918" s="32"/>
      <c r="C918" s="126" t="s">
        <v>983</v>
      </c>
      <c r="D918" s="276" t="s">
        <v>14</v>
      </c>
      <c r="E918" s="58"/>
      <c r="F918" s="295">
        <v>4556000</v>
      </c>
      <c r="G918" s="137"/>
      <c r="H918" s="276" t="s">
        <v>171</v>
      </c>
      <c r="I918" s="129" t="s">
        <v>171</v>
      </c>
      <c r="J918" s="129" t="s">
        <v>171</v>
      </c>
      <c r="K918" s="85"/>
      <c r="M918" s="252"/>
    </row>
    <row r="919" spans="1:13" s="10" customFormat="1" ht="15.75">
      <c r="A919" s="40"/>
      <c r="B919" s="32"/>
      <c r="C919" s="126" t="s">
        <v>984</v>
      </c>
      <c r="D919" s="276" t="s">
        <v>47</v>
      </c>
      <c r="E919" s="58"/>
      <c r="F919" s="295">
        <v>3000000</v>
      </c>
      <c r="G919" s="137"/>
      <c r="H919" s="276" t="s">
        <v>171</v>
      </c>
      <c r="I919" s="129" t="s">
        <v>171</v>
      </c>
      <c r="J919" s="129" t="s">
        <v>171</v>
      </c>
      <c r="K919" s="85"/>
      <c r="M919" s="252"/>
    </row>
    <row r="920" spans="1:13" s="10" customFormat="1" ht="30">
      <c r="A920" s="115"/>
      <c r="B920" s="340"/>
      <c r="C920" s="126" t="s">
        <v>626</v>
      </c>
      <c r="D920" s="265" t="s">
        <v>47</v>
      </c>
      <c r="E920" s="55"/>
      <c r="F920" s="295">
        <v>750000</v>
      </c>
      <c r="G920" s="93"/>
      <c r="H920" s="265" t="s">
        <v>171</v>
      </c>
      <c r="I920" s="129" t="s">
        <v>292</v>
      </c>
      <c r="J920" s="129" t="s">
        <v>1142</v>
      </c>
      <c r="K920" s="82"/>
      <c r="M920" s="252"/>
    </row>
    <row r="921" spans="1:13" s="10" customFormat="1" ht="30">
      <c r="A921" s="40"/>
      <c r="B921" s="32"/>
      <c r="C921" s="352" t="s">
        <v>985</v>
      </c>
      <c r="D921" s="273" t="s">
        <v>47</v>
      </c>
      <c r="E921" s="165"/>
      <c r="F921" s="353">
        <v>250000</v>
      </c>
      <c r="G921" s="142"/>
      <c r="H921" s="273" t="s">
        <v>171</v>
      </c>
      <c r="I921" s="133" t="s">
        <v>292</v>
      </c>
      <c r="J921" s="133" t="s">
        <v>1142</v>
      </c>
      <c r="K921" s="166"/>
      <c r="M921" s="252"/>
    </row>
    <row r="922" spans="1:13" s="10" customFormat="1" ht="15.75">
      <c r="A922" s="40"/>
      <c r="B922" s="32"/>
      <c r="C922" s="126" t="s">
        <v>986</v>
      </c>
      <c r="D922" s="276" t="s">
        <v>47</v>
      </c>
      <c r="E922" s="58"/>
      <c r="F922" s="295">
        <v>750000</v>
      </c>
      <c r="G922" s="137"/>
      <c r="H922" s="276" t="s">
        <v>171</v>
      </c>
      <c r="I922" s="129" t="s">
        <v>292</v>
      </c>
      <c r="J922" s="129" t="s">
        <v>1142</v>
      </c>
      <c r="K922" s="85"/>
      <c r="M922" s="252"/>
    </row>
    <row r="923" spans="1:13" s="10" customFormat="1" ht="30">
      <c r="A923" s="40"/>
      <c r="B923" s="32"/>
      <c r="C923" s="126" t="s">
        <v>987</v>
      </c>
      <c r="D923" s="276" t="s">
        <v>47</v>
      </c>
      <c r="E923" s="58"/>
      <c r="F923" s="295">
        <v>500000</v>
      </c>
      <c r="G923" s="137"/>
      <c r="H923" s="276" t="s">
        <v>171</v>
      </c>
      <c r="I923" s="129" t="s">
        <v>292</v>
      </c>
      <c r="J923" s="129" t="s">
        <v>1142</v>
      </c>
      <c r="K923" s="85"/>
      <c r="M923" s="252"/>
    </row>
    <row r="924" spans="1:13" s="10" customFormat="1" ht="15.75">
      <c r="A924" s="40"/>
      <c r="B924" s="32"/>
      <c r="C924" s="126" t="s">
        <v>630</v>
      </c>
      <c r="D924" s="276" t="s">
        <v>47</v>
      </c>
      <c r="E924" s="58"/>
      <c r="F924" s="295">
        <v>1000000</v>
      </c>
      <c r="G924" s="137"/>
      <c r="H924" s="276" t="s">
        <v>171</v>
      </c>
      <c r="I924" s="129" t="s">
        <v>292</v>
      </c>
      <c r="J924" s="129" t="s">
        <v>1142</v>
      </c>
      <c r="K924" s="85"/>
      <c r="M924" s="252"/>
    </row>
    <row r="925" spans="1:13" s="10" customFormat="1" ht="15.75">
      <c r="A925" s="40"/>
      <c r="B925" s="32"/>
      <c r="C925" s="126" t="s">
        <v>988</v>
      </c>
      <c r="D925" s="276" t="s">
        <v>14</v>
      </c>
      <c r="E925" s="58"/>
      <c r="F925" s="295">
        <v>13780714</v>
      </c>
      <c r="G925" s="137"/>
      <c r="H925" s="276" t="s">
        <v>171</v>
      </c>
      <c r="I925" s="129" t="s">
        <v>292</v>
      </c>
      <c r="J925" s="129" t="s">
        <v>1142</v>
      </c>
      <c r="K925" s="85"/>
      <c r="M925" s="252"/>
    </row>
    <row r="926" spans="1:13" s="10" customFormat="1" ht="15.75">
      <c r="A926" s="40"/>
      <c r="B926" s="32"/>
      <c r="C926" s="126" t="s">
        <v>989</v>
      </c>
      <c r="D926" s="276" t="s">
        <v>47</v>
      </c>
      <c r="E926" s="58"/>
      <c r="F926" s="295">
        <v>20480000</v>
      </c>
      <c r="G926" s="137"/>
      <c r="H926" s="276" t="s">
        <v>171</v>
      </c>
      <c r="I926" s="129" t="s">
        <v>292</v>
      </c>
      <c r="J926" s="129" t="s">
        <v>1142</v>
      </c>
      <c r="K926" s="85"/>
      <c r="M926" s="252"/>
    </row>
    <row r="927" spans="1:13" s="10" customFormat="1" ht="15.75">
      <c r="A927" s="40"/>
      <c r="B927" s="32"/>
      <c r="C927" s="126" t="s">
        <v>966</v>
      </c>
      <c r="D927" s="276" t="s">
        <v>47</v>
      </c>
      <c r="E927" s="58"/>
      <c r="F927" s="295">
        <v>940000</v>
      </c>
      <c r="G927" s="137"/>
      <c r="H927" s="276" t="s">
        <v>27</v>
      </c>
      <c r="I927" s="129" t="s">
        <v>1075</v>
      </c>
      <c r="J927" s="129" t="s">
        <v>1075</v>
      </c>
      <c r="K927" s="85"/>
      <c r="M927" s="252"/>
    </row>
    <row r="928" spans="1:13" s="10" customFormat="1" ht="15.75">
      <c r="A928" s="40"/>
      <c r="B928" s="32"/>
      <c r="C928" s="126" t="s">
        <v>990</v>
      </c>
      <c r="D928" s="276" t="s">
        <v>47</v>
      </c>
      <c r="E928" s="58"/>
      <c r="F928" s="295">
        <v>1000000</v>
      </c>
      <c r="G928" s="137"/>
      <c r="H928" s="276" t="s">
        <v>27</v>
      </c>
      <c r="I928" s="129" t="s">
        <v>155</v>
      </c>
      <c r="J928" s="129" t="s">
        <v>271</v>
      </c>
      <c r="K928" s="85"/>
      <c r="M928" s="252"/>
    </row>
    <row r="929" spans="1:13" s="10" customFormat="1" ht="15.75">
      <c r="A929" s="40"/>
      <c r="B929" s="32"/>
      <c r="C929" s="126" t="s">
        <v>991</v>
      </c>
      <c r="D929" s="276" t="s">
        <v>47</v>
      </c>
      <c r="E929" s="58"/>
      <c r="F929" s="295">
        <v>2000000</v>
      </c>
      <c r="G929" s="137"/>
      <c r="H929" s="276" t="s">
        <v>27</v>
      </c>
      <c r="I929" s="129" t="s">
        <v>155</v>
      </c>
      <c r="J929" s="129" t="s">
        <v>271</v>
      </c>
      <c r="K929" s="85"/>
      <c r="M929" s="252"/>
    </row>
    <row r="930" spans="1:13" s="10" customFormat="1" ht="15.75">
      <c r="A930" s="40"/>
      <c r="B930" s="32"/>
      <c r="C930" s="126" t="s">
        <v>992</v>
      </c>
      <c r="D930" s="276" t="s">
        <v>164</v>
      </c>
      <c r="E930" s="58"/>
      <c r="F930" s="295">
        <v>5943907</v>
      </c>
      <c r="G930" s="137"/>
      <c r="H930" s="276" t="s">
        <v>27</v>
      </c>
      <c r="I930" s="129" t="s">
        <v>155</v>
      </c>
      <c r="J930" s="129" t="s">
        <v>271</v>
      </c>
      <c r="K930" s="85"/>
      <c r="M930" s="252"/>
    </row>
    <row r="931" spans="1:13" s="10" customFormat="1" ht="15.75">
      <c r="A931" s="40"/>
      <c r="B931" s="32"/>
      <c r="C931" s="126" t="s">
        <v>648</v>
      </c>
      <c r="D931" s="276" t="s">
        <v>47</v>
      </c>
      <c r="E931" s="58"/>
      <c r="F931" s="295">
        <v>1151875</v>
      </c>
      <c r="G931" s="137"/>
      <c r="H931" s="276" t="s">
        <v>27</v>
      </c>
      <c r="I931" s="129" t="s">
        <v>155</v>
      </c>
      <c r="J931" s="129" t="s">
        <v>271</v>
      </c>
      <c r="K931" s="85"/>
      <c r="M931" s="252"/>
    </row>
    <row r="932" spans="1:13" s="10" customFormat="1" ht="15.75">
      <c r="A932" s="40"/>
      <c r="B932" s="32"/>
      <c r="C932" s="126" t="s">
        <v>993</v>
      </c>
      <c r="D932" s="276" t="s">
        <v>47</v>
      </c>
      <c r="E932" s="58"/>
      <c r="F932" s="295">
        <v>1000000</v>
      </c>
      <c r="G932" s="137"/>
      <c r="H932" s="276" t="s">
        <v>27</v>
      </c>
      <c r="I932" s="129" t="s">
        <v>155</v>
      </c>
      <c r="J932" s="129" t="s">
        <v>271</v>
      </c>
      <c r="K932" s="85"/>
      <c r="M932" s="252"/>
    </row>
    <row r="933" spans="1:13" s="10" customFormat="1" ht="15.75">
      <c r="A933" s="40"/>
      <c r="B933" s="32"/>
      <c r="C933" s="126" t="s">
        <v>994</v>
      </c>
      <c r="D933" s="276" t="s">
        <v>47</v>
      </c>
      <c r="E933" s="58"/>
      <c r="F933" s="295">
        <v>57900000</v>
      </c>
      <c r="G933" s="137"/>
      <c r="H933" s="276" t="s">
        <v>27</v>
      </c>
      <c r="I933" s="129" t="s">
        <v>155</v>
      </c>
      <c r="J933" s="129" t="s">
        <v>271</v>
      </c>
      <c r="K933" s="85"/>
      <c r="M933" s="252"/>
    </row>
    <row r="934" spans="1:13" s="10" customFormat="1" ht="30">
      <c r="A934" s="40"/>
      <c r="B934" s="32"/>
      <c r="C934" s="126" t="s">
        <v>995</v>
      </c>
      <c r="D934" s="276" t="s">
        <v>47</v>
      </c>
      <c r="E934" s="58"/>
      <c r="F934" s="295">
        <v>1500000</v>
      </c>
      <c r="G934" s="137"/>
      <c r="H934" s="276" t="s">
        <v>27</v>
      </c>
      <c r="I934" s="129" t="s">
        <v>155</v>
      </c>
      <c r="J934" s="129" t="s">
        <v>271</v>
      </c>
      <c r="K934" s="85"/>
      <c r="M934" s="252"/>
    </row>
    <row r="935" spans="1:13" s="10" customFormat="1" ht="30">
      <c r="A935" s="40"/>
      <c r="B935" s="32"/>
      <c r="C935" s="126" t="s">
        <v>996</v>
      </c>
      <c r="D935" s="276" t="s">
        <v>47</v>
      </c>
      <c r="E935" s="58"/>
      <c r="F935" s="295">
        <v>5327000</v>
      </c>
      <c r="G935" s="137"/>
      <c r="H935" s="276" t="s">
        <v>27</v>
      </c>
      <c r="I935" s="129" t="s">
        <v>155</v>
      </c>
      <c r="J935" s="129" t="s">
        <v>271</v>
      </c>
      <c r="K935" s="85"/>
      <c r="M935" s="252"/>
    </row>
    <row r="936" spans="1:13" s="10" customFormat="1" ht="30">
      <c r="A936" s="40"/>
      <c r="B936" s="32"/>
      <c r="C936" s="126" t="s">
        <v>997</v>
      </c>
      <c r="D936" s="276" t="s">
        <v>47</v>
      </c>
      <c r="E936" s="58"/>
      <c r="F936" s="295">
        <v>9925000</v>
      </c>
      <c r="G936" s="137"/>
      <c r="H936" s="276" t="s">
        <v>27</v>
      </c>
      <c r="I936" s="129" t="s">
        <v>155</v>
      </c>
      <c r="J936" s="129" t="s">
        <v>271</v>
      </c>
      <c r="K936" s="85"/>
      <c r="M936" s="252"/>
    </row>
    <row r="937" spans="1:13" s="10" customFormat="1" ht="15.75">
      <c r="A937" s="40"/>
      <c r="B937" s="32"/>
      <c r="C937" s="126" t="s">
        <v>998</v>
      </c>
      <c r="D937" s="276" t="s">
        <v>14</v>
      </c>
      <c r="E937" s="58"/>
      <c r="F937" s="295">
        <v>110429999</v>
      </c>
      <c r="G937" s="137"/>
      <c r="H937" s="276" t="s">
        <v>27</v>
      </c>
      <c r="I937" s="129" t="s">
        <v>155</v>
      </c>
      <c r="J937" s="129" t="s">
        <v>271</v>
      </c>
      <c r="K937" s="85"/>
      <c r="M937" s="252"/>
    </row>
    <row r="938" spans="1:13" s="10" customFormat="1" ht="15.75">
      <c r="A938" s="40"/>
      <c r="B938" s="32"/>
      <c r="C938" s="126" t="s">
        <v>895</v>
      </c>
      <c r="D938" s="276" t="s">
        <v>14</v>
      </c>
      <c r="E938" s="58"/>
      <c r="F938" s="295">
        <v>28912000</v>
      </c>
      <c r="G938" s="137"/>
      <c r="H938" s="276" t="s">
        <v>27</v>
      </c>
      <c r="I938" s="129" t="s">
        <v>155</v>
      </c>
      <c r="J938" s="129" t="s">
        <v>271</v>
      </c>
      <c r="K938" s="85"/>
      <c r="M938" s="252"/>
    </row>
    <row r="939" spans="1:13" s="10" customFormat="1" ht="30">
      <c r="A939" s="40"/>
      <c r="B939" s="32"/>
      <c r="C939" s="126" t="s">
        <v>999</v>
      </c>
      <c r="D939" s="265" t="s">
        <v>133</v>
      </c>
      <c r="E939" s="55"/>
      <c r="F939" s="295">
        <v>848000</v>
      </c>
      <c r="G939" s="93"/>
      <c r="H939" s="265" t="s">
        <v>27</v>
      </c>
      <c r="I939" s="129" t="s">
        <v>155</v>
      </c>
      <c r="J939" s="129" t="s">
        <v>271</v>
      </c>
      <c r="K939" s="82"/>
      <c r="M939" s="252"/>
    </row>
    <row r="940" spans="1:13" s="10" customFormat="1" ht="30">
      <c r="A940" s="40"/>
      <c r="B940" s="118"/>
      <c r="C940" s="352" t="s">
        <v>1000</v>
      </c>
      <c r="D940" s="273" t="s">
        <v>47</v>
      </c>
      <c r="E940" s="165"/>
      <c r="F940" s="353">
        <v>1800000</v>
      </c>
      <c r="G940" s="142"/>
      <c r="H940" s="273" t="s">
        <v>27</v>
      </c>
      <c r="I940" s="133" t="s">
        <v>16</v>
      </c>
      <c r="J940" s="133" t="s">
        <v>16</v>
      </c>
      <c r="K940" s="166"/>
      <c r="M940" s="252"/>
    </row>
    <row r="941" spans="1:13" s="10" customFormat="1" ht="30">
      <c r="A941" s="40"/>
      <c r="B941" s="32"/>
      <c r="C941" s="126" t="s">
        <v>626</v>
      </c>
      <c r="D941" s="276" t="s">
        <v>47</v>
      </c>
      <c r="E941" s="58"/>
      <c r="F941" s="295">
        <v>1000000</v>
      </c>
      <c r="G941" s="137"/>
      <c r="H941" s="276" t="s">
        <v>27</v>
      </c>
      <c r="I941" s="129" t="s">
        <v>34</v>
      </c>
      <c r="J941" s="129" t="s">
        <v>1143</v>
      </c>
      <c r="K941" s="85"/>
      <c r="M941" s="252"/>
    </row>
    <row r="942" spans="1:13" s="10" customFormat="1" ht="30">
      <c r="A942" s="40"/>
      <c r="B942" s="32"/>
      <c r="C942" s="126" t="s">
        <v>627</v>
      </c>
      <c r="D942" s="276" t="s">
        <v>47</v>
      </c>
      <c r="E942" s="58"/>
      <c r="F942" s="295">
        <v>750000</v>
      </c>
      <c r="G942" s="137"/>
      <c r="H942" s="276" t="s">
        <v>27</v>
      </c>
      <c r="I942" s="129" t="s">
        <v>34</v>
      </c>
      <c r="J942" s="129" t="s">
        <v>1143</v>
      </c>
      <c r="K942" s="85"/>
      <c r="M942" s="252"/>
    </row>
    <row r="943" spans="1:13" s="10" customFormat="1" ht="15.75">
      <c r="A943" s="40"/>
      <c r="B943" s="32"/>
      <c r="C943" s="126" t="s">
        <v>1001</v>
      </c>
      <c r="D943" s="276" t="s">
        <v>133</v>
      </c>
      <c r="E943" s="58"/>
      <c r="F943" s="295">
        <v>2100000</v>
      </c>
      <c r="G943" s="137"/>
      <c r="H943" s="276" t="s">
        <v>27</v>
      </c>
      <c r="I943" s="129" t="s">
        <v>34</v>
      </c>
      <c r="J943" s="129" t="s">
        <v>1143</v>
      </c>
      <c r="K943" s="85"/>
      <c r="M943" s="252"/>
    </row>
    <row r="944" spans="1:13" s="10" customFormat="1" ht="30">
      <c r="A944" s="40"/>
      <c r="B944" s="32"/>
      <c r="C944" s="126" t="s">
        <v>629</v>
      </c>
      <c r="D944" s="276" t="s">
        <v>47</v>
      </c>
      <c r="E944" s="58"/>
      <c r="F944" s="295">
        <v>750000</v>
      </c>
      <c r="G944" s="137"/>
      <c r="H944" s="276" t="s">
        <v>27</v>
      </c>
      <c r="I944" s="129" t="s">
        <v>34</v>
      </c>
      <c r="J944" s="129" t="s">
        <v>1143</v>
      </c>
      <c r="K944" s="85"/>
      <c r="M944" s="252"/>
    </row>
    <row r="945" spans="1:13" s="10" customFormat="1" ht="15.75">
      <c r="A945" s="40"/>
      <c r="B945" s="32"/>
      <c r="C945" s="126" t="s">
        <v>630</v>
      </c>
      <c r="D945" s="276" t="s">
        <v>47</v>
      </c>
      <c r="E945" s="58"/>
      <c r="F945" s="295">
        <v>750000</v>
      </c>
      <c r="G945" s="137"/>
      <c r="H945" s="276" t="s">
        <v>27</v>
      </c>
      <c r="I945" s="129" t="s">
        <v>34</v>
      </c>
      <c r="J945" s="129" t="s">
        <v>1143</v>
      </c>
      <c r="K945" s="85"/>
      <c r="M945" s="252"/>
    </row>
    <row r="946" spans="1:13" s="10" customFormat="1" ht="30">
      <c r="A946" s="40"/>
      <c r="B946" s="32"/>
      <c r="C946" s="126" t="s">
        <v>626</v>
      </c>
      <c r="D946" s="276" t="s">
        <v>47</v>
      </c>
      <c r="E946" s="58"/>
      <c r="F946" s="295">
        <v>750000</v>
      </c>
      <c r="G946" s="137"/>
      <c r="H946" s="276" t="s">
        <v>27</v>
      </c>
      <c r="I946" s="129" t="s">
        <v>37</v>
      </c>
      <c r="J946" s="129" t="s">
        <v>1144</v>
      </c>
      <c r="K946" s="85"/>
      <c r="M946" s="252"/>
    </row>
    <row r="947" spans="1:13" s="10" customFormat="1" ht="30">
      <c r="A947" s="40"/>
      <c r="B947" s="32"/>
      <c r="C947" s="126" t="s">
        <v>627</v>
      </c>
      <c r="D947" s="276" t="s">
        <v>47</v>
      </c>
      <c r="E947" s="58"/>
      <c r="F947" s="295">
        <v>300000</v>
      </c>
      <c r="G947" s="137"/>
      <c r="H947" s="276" t="s">
        <v>27</v>
      </c>
      <c r="I947" s="129" t="s">
        <v>37</v>
      </c>
      <c r="J947" s="129" t="s">
        <v>1144</v>
      </c>
      <c r="K947" s="85"/>
      <c r="M947" s="252"/>
    </row>
    <row r="948" spans="1:13" s="10" customFormat="1" ht="30">
      <c r="A948" s="40"/>
      <c r="B948" s="32"/>
      <c r="C948" s="126" t="s">
        <v>1002</v>
      </c>
      <c r="D948" s="276" t="s">
        <v>47</v>
      </c>
      <c r="E948" s="58"/>
      <c r="F948" s="295">
        <v>1200000</v>
      </c>
      <c r="G948" s="137"/>
      <c r="H948" s="276" t="s">
        <v>27</v>
      </c>
      <c r="I948" s="129" t="s">
        <v>37</v>
      </c>
      <c r="J948" s="129" t="s">
        <v>1144</v>
      </c>
      <c r="K948" s="85"/>
      <c r="M948" s="252"/>
    </row>
    <row r="949" spans="1:13" s="10" customFormat="1" ht="30">
      <c r="A949" s="40"/>
      <c r="B949" s="32"/>
      <c r="C949" s="126" t="s">
        <v>1003</v>
      </c>
      <c r="D949" s="276" t="s">
        <v>47</v>
      </c>
      <c r="E949" s="58"/>
      <c r="F949" s="295">
        <v>900000</v>
      </c>
      <c r="G949" s="137"/>
      <c r="H949" s="276" t="s">
        <v>27</v>
      </c>
      <c r="I949" s="129" t="s">
        <v>37</v>
      </c>
      <c r="J949" s="129" t="s">
        <v>1144</v>
      </c>
      <c r="K949" s="85"/>
      <c r="M949" s="252"/>
    </row>
    <row r="950" spans="1:13" s="10" customFormat="1" ht="30">
      <c r="A950" s="40"/>
      <c r="B950" s="32"/>
      <c r="C950" s="126" t="s">
        <v>629</v>
      </c>
      <c r="D950" s="276" t="s">
        <v>47</v>
      </c>
      <c r="E950" s="58"/>
      <c r="F950" s="295">
        <v>500000</v>
      </c>
      <c r="G950" s="137"/>
      <c r="H950" s="276" t="s">
        <v>27</v>
      </c>
      <c r="I950" s="129" t="s">
        <v>37</v>
      </c>
      <c r="J950" s="129" t="s">
        <v>1144</v>
      </c>
      <c r="K950" s="85"/>
      <c r="M950" s="252"/>
    </row>
    <row r="951" spans="1:13" s="10" customFormat="1" ht="15.75">
      <c r="A951" s="40"/>
      <c r="B951" s="32"/>
      <c r="C951" s="126" t="s">
        <v>630</v>
      </c>
      <c r="D951" s="276" t="s">
        <v>47</v>
      </c>
      <c r="E951" s="58"/>
      <c r="F951" s="295">
        <v>500000</v>
      </c>
      <c r="G951" s="137"/>
      <c r="H951" s="276" t="s">
        <v>27</v>
      </c>
      <c r="I951" s="129" t="s">
        <v>37</v>
      </c>
      <c r="J951" s="129" t="s">
        <v>1144</v>
      </c>
      <c r="K951" s="85"/>
      <c r="M951" s="252"/>
    </row>
    <row r="952" spans="1:13" s="10" customFormat="1" ht="16.5" thickBot="1">
      <c r="A952" s="40"/>
      <c r="B952" s="32"/>
      <c r="C952" s="208" t="s">
        <v>1004</v>
      </c>
      <c r="D952" s="276" t="s">
        <v>133</v>
      </c>
      <c r="E952" s="58"/>
      <c r="F952" s="321">
        <v>900000</v>
      </c>
      <c r="G952" s="137"/>
      <c r="H952" s="276" t="s">
        <v>27</v>
      </c>
      <c r="I952" s="138" t="s">
        <v>37</v>
      </c>
      <c r="J952" s="138" t="s">
        <v>1144</v>
      </c>
      <c r="K952" s="85"/>
      <c r="M952" s="252"/>
    </row>
    <row r="953" spans="1:13" s="10" customFormat="1" ht="16.5" thickTop="1">
      <c r="A953" s="191">
        <v>21</v>
      </c>
      <c r="B953" s="193" t="s">
        <v>1146</v>
      </c>
      <c r="C953" s="223" t="s">
        <v>298</v>
      </c>
      <c r="D953" s="270" t="s">
        <v>14</v>
      </c>
      <c r="E953" s="111"/>
      <c r="F953" s="322">
        <v>28420000</v>
      </c>
      <c r="G953" s="113">
        <f>SUM(F953:F955)</f>
        <v>228739171</v>
      </c>
      <c r="H953" s="277" t="s">
        <v>152</v>
      </c>
      <c r="I953" s="224" t="s">
        <v>154</v>
      </c>
      <c r="J953" s="224" t="s">
        <v>194</v>
      </c>
      <c r="K953" s="114"/>
      <c r="M953" s="252"/>
    </row>
    <row r="954" spans="1:13" s="10" customFormat="1" ht="15.75">
      <c r="A954" s="40"/>
      <c r="B954" s="32"/>
      <c r="C954" s="128" t="s">
        <v>1147</v>
      </c>
      <c r="D954" s="265" t="s">
        <v>133</v>
      </c>
      <c r="E954" s="55"/>
      <c r="F954" s="295">
        <v>27279171</v>
      </c>
      <c r="G954" s="93"/>
      <c r="H954" s="265" t="s">
        <v>152</v>
      </c>
      <c r="I954" s="129" t="s">
        <v>154</v>
      </c>
      <c r="J954" s="129" t="s">
        <v>194</v>
      </c>
      <c r="K954" s="82"/>
      <c r="M954" s="252"/>
    </row>
    <row r="955" spans="1:13" s="10" customFormat="1" ht="16.5" thickBot="1">
      <c r="A955" s="40"/>
      <c r="B955" s="32"/>
      <c r="C955" s="126" t="s">
        <v>1148</v>
      </c>
      <c r="D955" s="265" t="s">
        <v>14</v>
      </c>
      <c r="E955" s="55"/>
      <c r="F955" s="295">
        <v>173040000</v>
      </c>
      <c r="G955" s="93"/>
      <c r="H955" s="264" t="s">
        <v>152</v>
      </c>
      <c r="I955" s="129" t="s">
        <v>154</v>
      </c>
      <c r="J955" s="129" t="s">
        <v>168</v>
      </c>
      <c r="K955" s="82"/>
      <c r="M955" s="252"/>
    </row>
    <row r="956" spans="1:13" s="10" customFormat="1" ht="31.5" thickTop="1" thickBot="1">
      <c r="A956" s="240">
        <v>22</v>
      </c>
      <c r="B956" s="241" t="s">
        <v>41</v>
      </c>
      <c r="C956" s="167" t="s">
        <v>126</v>
      </c>
      <c r="D956" s="279" t="s">
        <v>47</v>
      </c>
      <c r="E956" s="52" t="s">
        <v>130</v>
      </c>
      <c r="F956" s="296">
        <v>36500000</v>
      </c>
      <c r="G956" s="168">
        <f>SUM(F956)</f>
        <v>36500000</v>
      </c>
      <c r="H956" s="279" t="s">
        <v>127</v>
      </c>
      <c r="I956" s="249" t="s">
        <v>128</v>
      </c>
      <c r="J956" s="249" t="s">
        <v>129</v>
      </c>
      <c r="K956" s="106"/>
      <c r="M956" s="252"/>
    </row>
    <row r="957" spans="1:13" s="10" customFormat="1" ht="17.25" thickTop="1" thickBot="1">
      <c r="A957" s="240">
        <v>23</v>
      </c>
      <c r="B957" s="241" t="s">
        <v>1172</v>
      </c>
      <c r="C957" s="167" t="s">
        <v>1173</v>
      </c>
      <c r="D957" s="279" t="s">
        <v>133</v>
      </c>
      <c r="E957" s="52" t="s">
        <v>1174</v>
      </c>
      <c r="F957" s="296">
        <v>278309100</v>
      </c>
      <c r="G957" s="168">
        <f>SUM(F957)</f>
        <v>278309100</v>
      </c>
      <c r="H957" s="279" t="s">
        <v>170</v>
      </c>
      <c r="I957" s="249" t="s">
        <v>1175</v>
      </c>
      <c r="J957" s="249" t="s">
        <v>168</v>
      </c>
      <c r="K957" s="106"/>
      <c r="M957" s="252"/>
    </row>
    <row r="958" spans="1:13" s="10" customFormat="1" ht="31.5" thickTop="1" thickBot="1">
      <c r="A958" s="240">
        <v>24</v>
      </c>
      <c r="B958" s="241" t="s">
        <v>1171</v>
      </c>
      <c r="C958" s="27" t="s">
        <v>161</v>
      </c>
      <c r="D958" s="279" t="s">
        <v>14</v>
      </c>
      <c r="E958" s="52"/>
      <c r="F958" s="296">
        <v>158620000</v>
      </c>
      <c r="G958" s="168">
        <f>SUM(F958)</f>
        <v>158620000</v>
      </c>
      <c r="H958" s="279" t="s">
        <v>152</v>
      </c>
      <c r="I958" s="249"/>
      <c r="J958" s="249" t="s">
        <v>168</v>
      </c>
      <c r="K958" s="106"/>
      <c r="M958" s="252"/>
    </row>
    <row r="959" spans="1:13" s="10" customFormat="1" ht="32.25" thickTop="1">
      <c r="A959" s="234">
        <v>25</v>
      </c>
      <c r="B959" s="235" t="s">
        <v>1150</v>
      </c>
      <c r="C959" s="134" t="s">
        <v>1151</v>
      </c>
      <c r="D959" s="264" t="s">
        <v>19</v>
      </c>
      <c r="E959" s="54"/>
      <c r="F959" s="371">
        <v>49159050</v>
      </c>
      <c r="G959" s="91">
        <f>SUM(F959:F967)</f>
        <v>326982400</v>
      </c>
      <c r="H959" s="372" t="s">
        <v>15</v>
      </c>
      <c r="I959" s="373" t="s">
        <v>1160</v>
      </c>
      <c r="J959" s="75" t="s">
        <v>281</v>
      </c>
      <c r="K959" s="81"/>
      <c r="M959" s="252"/>
    </row>
    <row r="960" spans="1:13" s="10" customFormat="1" ht="30">
      <c r="A960" s="234"/>
      <c r="B960" s="366"/>
      <c r="C960" s="345" t="s">
        <v>1152</v>
      </c>
      <c r="D960" s="265" t="s">
        <v>47</v>
      </c>
      <c r="E960" s="55"/>
      <c r="F960" s="369">
        <v>44839150</v>
      </c>
      <c r="G960" s="93"/>
      <c r="H960" s="272" t="s">
        <v>1162</v>
      </c>
      <c r="I960" s="368" t="s">
        <v>270</v>
      </c>
      <c r="J960" s="76" t="s">
        <v>1163</v>
      </c>
      <c r="K960" s="82"/>
      <c r="M960" s="252"/>
    </row>
    <row r="961" spans="1:13" s="10" customFormat="1" ht="15.75">
      <c r="A961" s="234"/>
      <c r="B961" s="366"/>
      <c r="C961" s="367" t="s">
        <v>1153</v>
      </c>
      <c r="D961" s="265" t="s">
        <v>133</v>
      </c>
      <c r="E961" s="55"/>
      <c r="F961" s="370">
        <v>24948200</v>
      </c>
      <c r="G961" s="93"/>
      <c r="H961" s="272" t="s">
        <v>1162</v>
      </c>
      <c r="I961" s="368" t="s">
        <v>37</v>
      </c>
      <c r="J961" s="76" t="s">
        <v>1164</v>
      </c>
      <c r="K961" s="82"/>
      <c r="M961" s="252"/>
    </row>
    <row r="962" spans="1:13" s="10" customFormat="1" ht="15.75">
      <c r="A962" s="234"/>
      <c r="B962" s="366"/>
      <c r="C962" s="367" t="s">
        <v>1154</v>
      </c>
      <c r="D962" s="265" t="s">
        <v>133</v>
      </c>
      <c r="E962" s="55"/>
      <c r="F962" s="370">
        <v>24948200</v>
      </c>
      <c r="G962" s="93"/>
      <c r="H962" s="272" t="s">
        <v>1162</v>
      </c>
      <c r="I962" s="368" t="s">
        <v>34</v>
      </c>
      <c r="J962" s="76" t="s">
        <v>1165</v>
      </c>
      <c r="K962" s="82"/>
      <c r="M962" s="252"/>
    </row>
    <row r="963" spans="1:13" s="10" customFormat="1" ht="15.75">
      <c r="A963" s="234"/>
      <c r="B963" s="366"/>
      <c r="C963" s="367" t="s">
        <v>1155</v>
      </c>
      <c r="D963" s="265" t="s">
        <v>133</v>
      </c>
      <c r="E963" s="55"/>
      <c r="F963" s="370">
        <v>24977800</v>
      </c>
      <c r="G963" s="93"/>
      <c r="H963" s="272" t="s">
        <v>15</v>
      </c>
      <c r="I963" s="368" t="s">
        <v>1161</v>
      </c>
      <c r="J963" s="76" t="s">
        <v>1166</v>
      </c>
      <c r="K963" s="82"/>
      <c r="M963" s="252"/>
    </row>
    <row r="964" spans="1:13" s="10" customFormat="1" ht="15.75">
      <c r="A964" s="234"/>
      <c r="B964" s="366"/>
      <c r="C964" s="367" t="s">
        <v>1156</v>
      </c>
      <c r="D964" s="265" t="s">
        <v>133</v>
      </c>
      <c r="E964" s="55"/>
      <c r="F964" s="369">
        <v>100000000</v>
      </c>
      <c r="G964" s="93"/>
      <c r="H964" s="272" t="s">
        <v>1162</v>
      </c>
      <c r="I964" s="368" t="s">
        <v>37</v>
      </c>
      <c r="J964" s="76" t="s">
        <v>1167</v>
      </c>
      <c r="K964" s="82"/>
      <c r="M964" s="252"/>
    </row>
    <row r="965" spans="1:13" s="10" customFormat="1" ht="30">
      <c r="A965" s="234"/>
      <c r="B965" s="366"/>
      <c r="C965" s="367" t="s">
        <v>1157</v>
      </c>
      <c r="D965" s="265" t="s">
        <v>47</v>
      </c>
      <c r="E965" s="55"/>
      <c r="F965" s="369">
        <v>33000000</v>
      </c>
      <c r="G965" s="93"/>
      <c r="H965" s="272" t="s">
        <v>1162</v>
      </c>
      <c r="I965" s="368" t="s">
        <v>270</v>
      </c>
      <c r="J965" s="76" t="s">
        <v>1168</v>
      </c>
      <c r="K965" s="82"/>
      <c r="M965" s="252"/>
    </row>
    <row r="966" spans="1:13" s="10" customFormat="1" ht="15.75">
      <c r="A966" s="234"/>
      <c r="B966" s="366"/>
      <c r="C966" s="345" t="s">
        <v>1158</v>
      </c>
      <c r="D966" s="265" t="s">
        <v>133</v>
      </c>
      <c r="E966" s="55"/>
      <c r="F966" s="369">
        <v>16150000</v>
      </c>
      <c r="G966" s="93"/>
      <c r="H966" s="272" t="s">
        <v>1162</v>
      </c>
      <c r="I966" s="368" t="s">
        <v>270</v>
      </c>
      <c r="J966" s="76" t="s">
        <v>1169</v>
      </c>
      <c r="K966" s="82"/>
      <c r="M966" s="252"/>
    </row>
    <row r="967" spans="1:13" s="10" customFormat="1" ht="16.5" thickBot="1">
      <c r="A967" s="234"/>
      <c r="B967" s="366"/>
      <c r="C967" s="345" t="s">
        <v>1159</v>
      </c>
      <c r="D967" s="265" t="s">
        <v>47</v>
      </c>
      <c r="E967" s="55"/>
      <c r="F967" s="369">
        <v>8960000</v>
      </c>
      <c r="G967" s="93"/>
      <c r="H967" s="272" t="s">
        <v>15</v>
      </c>
      <c r="I967" s="368" t="s">
        <v>1160</v>
      </c>
      <c r="J967" s="76" t="s">
        <v>1170</v>
      </c>
      <c r="K967" s="82"/>
      <c r="M967" s="252"/>
    </row>
    <row r="968" spans="1:13" ht="17.25" thickTop="1" thickBot="1">
      <c r="A968" s="36"/>
      <c r="B968" s="37"/>
      <c r="C968" s="34"/>
      <c r="D968" s="280"/>
      <c r="E968" s="64"/>
      <c r="F968" s="297" t="s">
        <v>10</v>
      </c>
      <c r="G968" s="101">
        <f>SUM(G8:G967)</f>
        <v>15328407408.66</v>
      </c>
      <c r="H968" s="302"/>
      <c r="I968" s="302"/>
      <c r="J968" s="317"/>
      <c r="K968" s="88"/>
    </row>
    <row r="969" spans="1:13" ht="16.5" thickTop="1">
      <c r="B969" s="18"/>
      <c r="C969" s="19"/>
      <c r="D969" s="281"/>
      <c r="F969" s="298"/>
      <c r="G969" s="102"/>
      <c r="I969" s="89"/>
    </row>
    <row r="970" spans="1:13" ht="15.75">
      <c r="B970" s="18"/>
      <c r="C970" s="19"/>
      <c r="D970" s="281"/>
      <c r="F970" s="298"/>
      <c r="G970" s="103"/>
      <c r="I970" s="303"/>
    </row>
    <row r="971" spans="1:13" ht="15.75">
      <c r="B971" s="18" t="s">
        <v>1180</v>
      </c>
      <c r="C971" s="19"/>
      <c r="D971" s="281"/>
      <c r="F971" s="298"/>
      <c r="G971" s="103"/>
      <c r="I971" s="89"/>
    </row>
    <row r="972" spans="1:13" ht="15.75">
      <c r="B972" s="18" t="s">
        <v>1178</v>
      </c>
      <c r="C972" s="19"/>
      <c r="D972" s="281"/>
      <c r="F972" s="298"/>
      <c r="G972" s="103"/>
      <c r="I972" s="89"/>
    </row>
    <row r="973" spans="1:13" ht="15.75">
      <c r="B973" s="18" t="s">
        <v>1179</v>
      </c>
      <c r="C973" s="19"/>
      <c r="D973" s="281"/>
      <c r="F973" s="298"/>
      <c r="G973" s="103"/>
      <c r="I973" s="89"/>
    </row>
    <row r="974" spans="1:13" ht="15.75">
      <c r="B974" s="18"/>
      <c r="C974" s="19"/>
      <c r="D974" s="281"/>
      <c r="F974" s="298"/>
      <c r="G974" s="103"/>
      <c r="I974" s="89"/>
    </row>
    <row r="975" spans="1:13" ht="15.75">
      <c r="B975" s="18"/>
      <c r="C975" s="19"/>
      <c r="D975" s="281"/>
      <c r="F975" s="298"/>
      <c r="G975" s="103"/>
      <c r="I975" s="89"/>
    </row>
    <row r="976" spans="1:13" ht="15.75">
      <c r="B976" s="18"/>
      <c r="C976" s="19"/>
      <c r="D976" s="281"/>
      <c r="F976" s="298"/>
      <c r="G976" s="103"/>
      <c r="I976" s="89"/>
    </row>
    <row r="977" spans="2:9" ht="15.75">
      <c r="B977" s="18"/>
      <c r="C977" s="19"/>
      <c r="D977" s="281"/>
      <c r="F977" s="298"/>
      <c r="G977" s="103"/>
      <c r="I977" s="89"/>
    </row>
    <row r="978" spans="2:9" ht="15.75">
      <c r="B978" s="18"/>
      <c r="C978" s="19"/>
      <c r="D978" s="281"/>
      <c r="F978" s="298"/>
      <c r="G978" s="103"/>
      <c r="I978" s="89"/>
    </row>
    <row r="979" spans="2:9" ht="15.75">
      <c r="B979" s="18"/>
      <c r="C979" s="19"/>
      <c r="D979" s="281"/>
      <c r="F979" s="298"/>
      <c r="G979" s="103"/>
      <c r="I979" s="89"/>
    </row>
    <row r="980" spans="2:9" ht="15.75">
      <c r="B980" s="18"/>
      <c r="C980" s="19"/>
      <c r="D980" s="281"/>
      <c r="F980" s="298"/>
      <c r="G980" s="103"/>
      <c r="I980" s="89"/>
    </row>
    <row r="981" spans="2:9" ht="15.75">
      <c r="B981" s="18"/>
      <c r="C981" s="19"/>
      <c r="D981" s="281"/>
      <c r="F981" s="298"/>
      <c r="G981" s="103"/>
      <c r="I981" s="89"/>
    </row>
    <row r="982" spans="2:9" ht="15.75">
      <c r="B982" s="18"/>
      <c r="C982" s="19"/>
      <c r="D982" s="281"/>
      <c r="F982" s="298"/>
      <c r="G982" s="103"/>
      <c r="I982" s="89"/>
    </row>
    <row r="983" spans="2:9" ht="15.75">
      <c r="B983" s="18"/>
      <c r="C983" s="19"/>
      <c r="D983" s="281"/>
      <c r="F983" s="298"/>
      <c r="G983" s="103"/>
      <c r="I983" s="89"/>
    </row>
    <row r="984" spans="2:9" ht="15.75">
      <c r="B984" s="18"/>
      <c r="C984" s="19"/>
      <c r="D984" s="281"/>
      <c r="F984" s="298"/>
      <c r="G984" s="103"/>
      <c r="I984" s="89"/>
    </row>
    <row r="985" spans="2:9" ht="15.75">
      <c r="B985" s="18"/>
      <c r="C985" s="19"/>
      <c r="D985" s="281"/>
      <c r="F985" s="298"/>
      <c r="G985" s="103"/>
      <c r="I985" s="89"/>
    </row>
    <row r="986" spans="2:9" ht="15.75">
      <c r="B986" s="18"/>
      <c r="C986" s="19"/>
      <c r="D986" s="281"/>
      <c r="F986" s="298"/>
      <c r="G986" s="103"/>
      <c r="I986" s="89"/>
    </row>
    <row r="987" spans="2:9" ht="15.75">
      <c r="B987" s="18"/>
      <c r="C987" s="19"/>
      <c r="D987" s="281"/>
      <c r="F987" s="298"/>
      <c r="G987" s="103"/>
      <c r="I987" s="89"/>
    </row>
    <row r="988" spans="2:9" ht="15.75">
      <c r="B988" s="18"/>
      <c r="C988" s="19"/>
      <c r="D988" s="281"/>
      <c r="F988" s="298"/>
      <c r="G988" s="103"/>
      <c r="I988" s="89"/>
    </row>
    <row r="989" spans="2:9" ht="15.75">
      <c r="B989" s="18"/>
      <c r="C989" s="19"/>
      <c r="D989" s="281"/>
      <c r="F989" s="298"/>
      <c r="G989" s="103"/>
      <c r="I989" s="89"/>
    </row>
    <row r="990" spans="2:9" ht="15.75">
      <c r="B990" s="18"/>
      <c r="C990" s="19"/>
      <c r="D990" s="281"/>
      <c r="F990" s="298"/>
      <c r="G990" s="103"/>
      <c r="I990" s="89"/>
    </row>
    <row r="991" spans="2:9" ht="15.75">
      <c r="B991" s="18"/>
      <c r="C991" s="19"/>
      <c r="D991" s="281"/>
      <c r="F991" s="298"/>
      <c r="G991" s="103"/>
      <c r="I991" s="89"/>
    </row>
    <row r="992" spans="2:9" ht="15.75">
      <c r="B992" s="18"/>
      <c r="C992" s="19"/>
      <c r="D992" s="281"/>
      <c r="F992" s="298"/>
      <c r="G992" s="103"/>
      <c r="I992" s="89"/>
    </row>
    <row r="993" spans="2:9" ht="15.75">
      <c r="B993" s="18"/>
      <c r="C993" s="19"/>
      <c r="D993" s="281"/>
      <c r="F993" s="298"/>
      <c r="G993" s="103"/>
      <c r="I993" s="89"/>
    </row>
    <row r="994" spans="2:9" ht="15.75">
      <c r="B994" s="18"/>
      <c r="C994" s="19"/>
      <c r="D994" s="281"/>
      <c r="F994" s="298"/>
      <c r="G994" s="103"/>
      <c r="I994" s="89"/>
    </row>
    <row r="995" spans="2:9" ht="15.75">
      <c r="B995" s="18"/>
      <c r="C995" s="19"/>
      <c r="D995" s="281"/>
      <c r="F995" s="298"/>
      <c r="G995" s="103"/>
      <c r="I995" s="89"/>
    </row>
    <row r="996" spans="2:9" ht="15.75">
      <c r="B996" s="18"/>
      <c r="C996" s="19"/>
      <c r="D996" s="281"/>
      <c r="F996" s="298"/>
      <c r="G996" s="103"/>
      <c r="I996" s="89"/>
    </row>
    <row r="997" spans="2:9" ht="15.75">
      <c r="B997" s="18"/>
      <c r="C997" s="19"/>
      <c r="D997" s="281"/>
      <c r="F997" s="298"/>
      <c r="G997" s="103"/>
      <c r="I997" s="89"/>
    </row>
    <row r="998" spans="2:9" ht="15.75">
      <c r="B998" s="18"/>
      <c r="C998" s="19"/>
      <c r="D998" s="281"/>
      <c r="F998" s="298"/>
      <c r="G998" s="103"/>
      <c r="I998" s="89"/>
    </row>
    <row r="999" spans="2:9" ht="15.75">
      <c r="B999" s="18"/>
      <c r="C999" s="19"/>
      <c r="D999" s="281"/>
      <c r="F999" s="298"/>
      <c r="G999" s="103"/>
      <c r="I999" s="89"/>
    </row>
    <row r="1000" spans="2:9" ht="15.75">
      <c r="B1000" s="18"/>
      <c r="C1000" s="19"/>
      <c r="D1000" s="281"/>
      <c r="F1000" s="298"/>
      <c r="G1000" s="103"/>
      <c r="I1000" s="89"/>
    </row>
    <row r="1001" spans="2:9" ht="15.75">
      <c r="B1001" s="18"/>
      <c r="C1001" s="19"/>
      <c r="D1001" s="281"/>
      <c r="F1001" s="298"/>
      <c r="G1001" s="103"/>
      <c r="I1001" s="89"/>
    </row>
    <row r="1002" spans="2:9" ht="15.75">
      <c r="B1002" s="18"/>
      <c r="C1002" s="19"/>
      <c r="D1002" s="281"/>
      <c r="F1002" s="298"/>
      <c r="G1002" s="103"/>
      <c r="I1002" s="89"/>
    </row>
    <row r="1003" spans="2:9" ht="15.75">
      <c r="B1003" s="18"/>
      <c r="C1003" s="19"/>
      <c r="D1003" s="281"/>
      <c r="F1003" s="298"/>
      <c r="G1003" s="103"/>
      <c r="I1003" s="89"/>
    </row>
    <row r="1004" spans="2:9" ht="15.75">
      <c r="B1004" s="18"/>
      <c r="C1004" s="19"/>
      <c r="D1004" s="281"/>
    </row>
    <row r="1005" spans="2:9" ht="15.75">
      <c r="B1005" s="18"/>
      <c r="C1005" s="19"/>
      <c r="D1005" s="281"/>
    </row>
    <row r="1006" spans="2:9" ht="15.75">
      <c r="B1006" s="18"/>
    </row>
    <row r="1007" spans="2:9" ht="15.75">
      <c r="B1007" s="18"/>
    </row>
  </sheetData>
  <autoFilter ref="A7:K968"/>
  <mergeCells count="11">
    <mergeCell ref="A2:K2"/>
    <mergeCell ref="A3:K3"/>
    <mergeCell ref="H5:I5"/>
    <mergeCell ref="D5:D6"/>
    <mergeCell ref="C5:C6"/>
    <mergeCell ref="B5:B6"/>
    <mergeCell ref="E5:F5"/>
    <mergeCell ref="A5:A6"/>
    <mergeCell ref="K5:K6"/>
    <mergeCell ref="J5:J6"/>
    <mergeCell ref="G5:G6"/>
  </mergeCells>
  <pageMargins left="0.12" right="0.16" top="0.44" bottom="0.62" header="0.3" footer="0.3"/>
  <pageSetup paperSize="5" scale="65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4"/>
  <sheetViews>
    <sheetView topLeftCell="A46" zoomScale="70" zoomScaleNormal="70" workbookViewId="0">
      <selection activeCell="G64" sqref="G64"/>
    </sheetView>
  </sheetViews>
  <sheetFormatPr defaultColWidth="9.125" defaultRowHeight="15"/>
  <cols>
    <col min="1" max="1" width="5.25" style="17" customWidth="1"/>
    <col min="2" max="2" width="32.125" style="24" customWidth="1"/>
    <col min="3" max="3" width="34.625" style="77" customWidth="1"/>
    <col min="4" max="4" width="26.25" style="22" customWidth="1"/>
    <col min="5" max="5" width="17.375" style="63" customWidth="1"/>
    <col min="6" max="6" width="18.625" style="20" bestFit="1" customWidth="1"/>
    <col min="7" max="7" width="22.125" style="21" bestFit="1" customWidth="1"/>
    <col min="8" max="8" width="16.75" style="63" customWidth="1"/>
    <col min="9" max="9" width="23" style="17" customWidth="1"/>
    <col min="10" max="10" width="27" style="31" customWidth="1"/>
    <col min="11" max="11" width="27.625" style="89" customWidth="1"/>
    <col min="12" max="12" width="18.125" style="1" bestFit="1" customWidth="1"/>
    <col min="13" max="13" width="12" style="1" bestFit="1" customWidth="1"/>
    <col min="14" max="16384" width="9.125" style="1"/>
  </cols>
  <sheetData>
    <row r="1" spans="1:11" s="2" customFormat="1" ht="12.75">
      <c r="A1" s="39"/>
      <c r="B1" s="5"/>
      <c r="C1" s="29"/>
      <c r="D1" s="6"/>
      <c r="E1" s="62"/>
      <c r="F1" s="7"/>
      <c r="G1" s="8"/>
      <c r="H1" s="62"/>
      <c r="I1" s="53"/>
      <c r="J1" s="29"/>
      <c r="K1" s="79"/>
    </row>
    <row r="2" spans="1:11" s="2" customFormat="1" ht="20.25">
      <c r="A2" s="396" t="s">
        <v>616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</row>
    <row r="3" spans="1:11" s="2" customFormat="1" ht="20.25">
      <c r="A3" s="396" t="s">
        <v>180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</row>
    <row r="4" spans="1:11" s="2" customFormat="1" ht="13.5" thickBot="1">
      <c r="A4" s="39"/>
      <c r="B4" s="5"/>
      <c r="C4" s="29"/>
      <c r="D4" s="6"/>
      <c r="E4" s="62"/>
      <c r="F4" s="7"/>
      <c r="G4" s="8"/>
      <c r="H4" s="62"/>
      <c r="I4" s="53"/>
      <c r="J4" s="29"/>
      <c r="K4" s="79"/>
    </row>
    <row r="5" spans="1:11" s="3" customFormat="1" ht="17.25" thickTop="1" thickBot="1">
      <c r="A5" s="406" t="s">
        <v>0</v>
      </c>
      <c r="B5" s="399" t="s">
        <v>3</v>
      </c>
      <c r="C5" s="401" t="s">
        <v>2</v>
      </c>
      <c r="D5" s="399" t="s">
        <v>13</v>
      </c>
      <c r="E5" s="404" t="s">
        <v>7</v>
      </c>
      <c r="F5" s="405"/>
      <c r="G5" s="412" t="s">
        <v>10</v>
      </c>
      <c r="H5" s="397" t="s">
        <v>1</v>
      </c>
      <c r="I5" s="398"/>
      <c r="J5" s="401" t="s">
        <v>6</v>
      </c>
      <c r="K5" s="408" t="s">
        <v>11</v>
      </c>
    </row>
    <row r="6" spans="1:11" s="3" customFormat="1" ht="16.5" thickTop="1">
      <c r="A6" s="407"/>
      <c r="B6" s="403"/>
      <c r="C6" s="402"/>
      <c r="D6" s="403"/>
      <c r="E6" s="43" t="s">
        <v>8</v>
      </c>
      <c r="F6" s="68" t="s">
        <v>9</v>
      </c>
      <c r="G6" s="413"/>
      <c r="H6" s="44" t="s">
        <v>4</v>
      </c>
      <c r="I6" s="45" t="s">
        <v>5</v>
      </c>
      <c r="J6" s="414"/>
      <c r="K6" s="409"/>
    </row>
    <row r="7" spans="1:11" s="3" customFormat="1" ht="9.75" customHeight="1">
      <c r="A7" s="51"/>
      <c r="B7" s="48"/>
      <c r="C7" s="74"/>
      <c r="D7" s="48"/>
      <c r="E7" s="49"/>
      <c r="F7" s="69"/>
      <c r="G7" s="50"/>
      <c r="H7" s="49"/>
      <c r="I7" s="47"/>
      <c r="J7" s="49"/>
      <c r="K7" s="80"/>
    </row>
    <row r="8" spans="1:11" s="10" customFormat="1" ht="15.75">
      <c r="A8" s="40">
        <v>1</v>
      </c>
      <c r="B8" s="67" t="s">
        <v>221</v>
      </c>
      <c r="C8" s="126" t="s">
        <v>208</v>
      </c>
      <c r="D8" s="13" t="s">
        <v>133</v>
      </c>
      <c r="E8" s="55">
        <v>1</v>
      </c>
      <c r="F8" s="92">
        <v>22000000</v>
      </c>
      <c r="G8" s="93">
        <f>SUM(F8:F10)</f>
        <v>177000000</v>
      </c>
      <c r="H8" s="127" t="s">
        <v>171</v>
      </c>
      <c r="I8" s="127" t="s">
        <v>239</v>
      </c>
      <c r="J8" s="127" t="s">
        <v>227</v>
      </c>
      <c r="K8" s="120"/>
    </row>
    <row r="9" spans="1:11" s="10" customFormat="1" ht="15.75">
      <c r="A9" s="40"/>
      <c r="B9" s="67"/>
      <c r="C9" s="126" t="s">
        <v>209</v>
      </c>
      <c r="D9" s="13" t="s">
        <v>133</v>
      </c>
      <c r="E9" s="55">
        <v>1</v>
      </c>
      <c r="F9" s="92">
        <v>5000000</v>
      </c>
      <c r="G9" s="93"/>
      <c r="H9" s="127" t="s">
        <v>171</v>
      </c>
      <c r="I9" s="127" t="s">
        <v>240</v>
      </c>
      <c r="J9" s="127" t="s">
        <v>228</v>
      </c>
      <c r="K9" s="120"/>
    </row>
    <row r="10" spans="1:11" s="10" customFormat="1" ht="16.5" thickBot="1">
      <c r="A10" s="38"/>
      <c r="B10" s="107"/>
      <c r="C10" s="196" t="s">
        <v>216</v>
      </c>
      <c r="D10" s="11" t="s">
        <v>133</v>
      </c>
      <c r="E10" s="145" t="s">
        <v>225</v>
      </c>
      <c r="F10" s="94">
        <v>150000000</v>
      </c>
      <c r="G10" s="95"/>
      <c r="H10" s="146" t="s">
        <v>171</v>
      </c>
      <c r="I10" s="146" t="s">
        <v>239</v>
      </c>
      <c r="J10" s="146" t="s">
        <v>234</v>
      </c>
      <c r="K10" s="125"/>
    </row>
    <row r="11" spans="1:11" s="10" customFormat="1" ht="30.75" thickTop="1">
      <c r="A11" s="40">
        <v>2</v>
      </c>
      <c r="B11" s="67" t="s">
        <v>244</v>
      </c>
      <c r="C11" s="194" t="s">
        <v>245</v>
      </c>
      <c r="D11" s="15" t="s">
        <v>133</v>
      </c>
      <c r="E11" s="140"/>
      <c r="F11" s="141">
        <v>10000000</v>
      </c>
      <c r="G11" s="142">
        <f>SUM(F11:F12)</f>
        <v>73000000</v>
      </c>
      <c r="H11" s="143" t="s">
        <v>173</v>
      </c>
      <c r="I11" s="195" t="s">
        <v>257</v>
      </c>
      <c r="J11" s="195" t="s">
        <v>250</v>
      </c>
      <c r="K11" s="144"/>
    </row>
    <row r="12" spans="1:11" s="10" customFormat="1" ht="30.75" thickBot="1">
      <c r="A12" s="38"/>
      <c r="B12" s="107"/>
      <c r="C12" s="150" t="s">
        <v>246</v>
      </c>
      <c r="D12" s="11" t="s">
        <v>133</v>
      </c>
      <c r="E12" s="145"/>
      <c r="F12" s="94">
        <v>63000000</v>
      </c>
      <c r="G12" s="95"/>
      <c r="H12" s="197" t="s">
        <v>173</v>
      </c>
      <c r="I12" s="151" t="s">
        <v>257</v>
      </c>
      <c r="J12" s="151" t="s">
        <v>250</v>
      </c>
      <c r="K12" s="125"/>
    </row>
    <row r="13" spans="1:11" s="77" customFormat="1" ht="30.75" thickTop="1">
      <c r="A13" s="153">
        <v>3</v>
      </c>
      <c r="B13" s="67" t="s">
        <v>263</v>
      </c>
      <c r="C13" s="162" t="s">
        <v>245</v>
      </c>
      <c r="D13" s="15" t="s">
        <v>133</v>
      </c>
      <c r="E13" s="154"/>
      <c r="F13" s="155"/>
      <c r="G13" s="156">
        <f>SUM(F13:F14)</f>
        <v>63000000</v>
      </c>
      <c r="H13" s="157" t="s">
        <v>173</v>
      </c>
      <c r="I13" s="157" t="s">
        <v>257</v>
      </c>
      <c r="J13" s="162" t="s">
        <v>250</v>
      </c>
      <c r="K13" s="144"/>
    </row>
    <row r="14" spans="1:11" s="77" customFormat="1" ht="30.75" thickBot="1">
      <c r="A14" s="153"/>
      <c r="B14" s="67"/>
      <c r="C14" s="198" t="s">
        <v>246</v>
      </c>
      <c r="D14" s="28" t="s">
        <v>133</v>
      </c>
      <c r="E14" s="158"/>
      <c r="F14" s="159">
        <v>63000000</v>
      </c>
      <c r="G14" s="160"/>
      <c r="H14" s="161" t="s">
        <v>173</v>
      </c>
      <c r="I14" s="161" t="s">
        <v>257</v>
      </c>
      <c r="J14" s="198" t="s">
        <v>250</v>
      </c>
      <c r="K14" s="139"/>
    </row>
    <row r="15" spans="1:11" s="10" customFormat="1" ht="17.25" thickTop="1" thickBot="1">
      <c r="A15" s="26">
        <v>4</v>
      </c>
      <c r="B15" s="35" t="s">
        <v>264</v>
      </c>
      <c r="C15" s="167" t="s">
        <v>278</v>
      </c>
      <c r="D15" s="27" t="s">
        <v>133</v>
      </c>
      <c r="E15" s="52" t="s">
        <v>279</v>
      </c>
      <c r="F15" s="99">
        <v>504328000</v>
      </c>
      <c r="G15" s="168">
        <f>F15</f>
        <v>504328000</v>
      </c>
      <c r="H15" s="27" t="s">
        <v>171</v>
      </c>
      <c r="I15" s="27" t="s">
        <v>243</v>
      </c>
      <c r="J15" s="27" t="s">
        <v>280</v>
      </c>
      <c r="K15" s="106"/>
    </row>
    <row r="16" spans="1:11" s="10" customFormat="1" ht="17.25" thickTop="1" thickBot="1">
      <c r="A16" s="26">
        <v>5</v>
      </c>
      <c r="B16" s="199" t="s">
        <v>288</v>
      </c>
      <c r="C16" s="167" t="s">
        <v>296</v>
      </c>
      <c r="D16" s="27" t="s">
        <v>133</v>
      </c>
      <c r="E16" s="52" t="s">
        <v>297</v>
      </c>
      <c r="F16" s="99">
        <v>275088000</v>
      </c>
      <c r="G16" s="168">
        <f>SUM(F16:F33)</f>
        <v>641988000</v>
      </c>
      <c r="H16" s="27" t="s">
        <v>171</v>
      </c>
      <c r="I16" s="27" t="s">
        <v>243</v>
      </c>
      <c r="J16" s="27" t="s">
        <v>613</v>
      </c>
      <c r="K16" s="81"/>
    </row>
    <row r="17" spans="1:11" s="10" customFormat="1" ht="30.75" thickTop="1">
      <c r="A17" s="40">
        <v>6</v>
      </c>
      <c r="B17" s="32" t="s">
        <v>303</v>
      </c>
      <c r="C17" s="204" t="s">
        <v>312</v>
      </c>
      <c r="D17" s="9" t="s">
        <v>133</v>
      </c>
      <c r="E17" s="54"/>
      <c r="F17" s="90">
        <v>10000000</v>
      </c>
      <c r="G17" s="91"/>
      <c r="H17" s="9" t="s">
        <v>175</v>
      </c>
      <c r="I17" s="9"/>
      <c r="J17" s="9" t="s">
        <v>354</v>
      </c>
      <c r="K17" s="114"/>
    </row>
    <row r="18" spans="1:11" s="10" customFormat="1" ht="30">
      <c r="A18" s="40"/>
      <c r="B18" s="32"/>
      <c r="C18" s="173" t="s">
        <v>313</v>
      </c>
      <c r="D18" s="13" t="s">
        <v>133</v>
      </c>
      <c r="E18" s="55"/>
      <c r="F18" s="92">
        <v>66500000</v>
      </c>
      <c r="G18" s="93"/>
      <c r="H18" s="13" t="s">
        <v>175</v>
      </c>
      <c r="I18" s="13" t="s">
        <v>343</v>
      </c>
      <c r="J18" s="13" t="s">
        <v>355</v>
      </c>
      <c r="K18" s="82"/>
    </row>
    <row r="19" spans="1:11" s="10" customFormat="1" ht="30">
      <c r="A19" s="40"/>
      <c r="B19" s="32"/>
      <c r="C19" s="169" t="s">
        <v>327</v>
      </c>
      <c r="D19" s="13" t="s">
        <v>133</v>
      </c>
      <c r="E19" s="55"/>
      <c r="F19" s="92">
        <v>15000000</v>
      </c>
      <c r="G19" s="93"/>
      <c r="H19" s="13" t="s">
        <v>175</v>
      </c>
      <c r="I19" s="13" t="s">
        <v>346</v>
      </c>
      <c r="J19" s="13" t="s">
        <v>360</v>
      </c>
      <c r="K19" s="82"/>
    </row>
    <row r="20" spans="1:11" s="10" customFormat="1" ht="30">
      <c r="A20" s="40"/>
      <c r="B20" s="32"/>
      <c r="C20" s="169" t="s">
        <v>328</v>
      </c>
      <c r="D20" s="13" t="s">
        <v>133</v>
      </c>
      <c r="E20" s="55"/>
      <c r="F20" s="92">
        <v>27000000</v>
      </c>
      <c r="G20" s="93"/>
      <c r="H20" s="13" t="s">
        <v>175</v>
      </c>
      <c r="I20" s="13" t="s">
        <v>347</v>
      </c>
      <c r="J20" s="13" t="s">
        <v>361</v>
      </c>
      <c r="K20" s="82"/>
    </row>
    <row r="21" spans="1:11" s="10" customFormat="1" ht="30">
      <c r="A21" s="40"/>
      <c r="B21" s="32"/>
      <c r="C21" s="169" t="s">
        <v>329</v>
      </c>
      <c r="D21" s="13" t="s">
        <v>133</v>
      </c>
      <c r="E21" s="55"/>
      <c r="F21" s="92">
        <v>33000000</v>
      </c>
      <c r="G21" s="93"/>
      <c r="H21" s="13" t="s">
        <v>175</v>
      </c>
      <c r="I21" s="13" t="s">
        <v>175</v>
      </c>
      <c r="J21" s="13" t="s">
        <v>362</v>
      </c>
      <c r="K21" s="82"/>
    </row>
    <row r="22" spans="1:11" s="10" customFormat="1" ht="30">
      <c r="A22" s="40"/>
      <c r="B22" s="32"/>
      <c r="C22" s="169" t="s">
        <v>330</v>
      </c>
      <c r="D22" s="13" t="s">
        <v>133</v>
      </c>
      <c r="E22" s="55"/>
      <c r="F22" s="92">
        <v>22000000</v>
      </c>
      <c r="G22" s="93"/>
      <c r="H22" s="13" t="s">
        <v>175</v>
      </c>
      <c r="I22" s="13" t="s">
        <v>262</v>
      </c>
      <c r="J22" s="13" t="s">
        <v>363</v>
      </c>
      <c r="K22" s="82"/>
    </row>
    <row r="23" spans="1:11" s="10" customFormat="1" ht="30">
      <c r="A23" s="40"/>
      <c r="B23" s="32"/>
      <c r="C23" s="169" t="s">
        <v>331</v>
      </c>
      <c r="D23" s="13" t="s">
        <v>133</v>
      </c>
      <c r="E23" s="55"/>
      <c r="F23" s="92">
        <v>38000000</v>
      </c>
      <c r="G23" s="93"/>
      <c r="H23" s="13" t="s">
        <v>175</v>
      </c>
      <c r="I23" s="13" t="s">
        <v>27</v>
      </c>
      <c r="J23" s="13" t="s">
        <v>364</v>
      </c>
      <c r="K23" s="82"/>
    </row>
    <row r="24" spans="1:11" s="10" customFormat="1" ht="15.75">
      <c r="A24" s="40"/>
      <c r="B24" s="32"/>
      <c r="C24" s="169" t="s">
        <v>332</v>
      </c>
      <c r="D24" s="13" t="s">
        <v>133</v>
      </c>
      <c r="E24" s="55"/>
      <c r="F24" s="92">
        <v>28000000</v>
      </c>
      <c r="G24" s="93"/>
      <c r="H24" s="13" t="s">
        <v>175</v>
      </c>
      <c r="I24" s="13"/>
      <c r="J24" s="13" t="s">
        <v>365</v>
      </c>
      <c r="K24" s="82"/>
    </row>
    <row r="25" spans="1:11" s="10" customFormat="1" ht="30">
      <c r="A25" s="40"/>
      <c r="B25" s="32"/>
      <c r="C25" s="169" t="s">
        <v>333</v>
      </c>
      <c r="D25" s="13" t="s">
        <v>133</v>
      </c>
      <c r="E25" s="55"/>
      <c r="F25" s="92">
        <v>5000000</v>
      </c>
      <c r="G25" s="93"/>
      <c r="H25" s="13" t="s">
        <v>175</v>
      </c>
      <c r="I25" s="13"/>
      <c r="J25" s="13" t="s">
        <v>365</v>
      </c>
      <c r="K25" s="82"/>
    </row>
    <row r="26" spans="1:11" s="10" customFormat="1" ht="30">
      <c r="A26" s="40"/>
      <c r="B26" s="32"/>
      <c r="C26" s="169" t="s">
        <v>334</v>
      </c>
      <c r="D26" s="13" t="s">
        <v>133</v>
      </c>
      <c r="E26" s="55"/>
      <c r="F26" s="92">
        <v>5000000</v>
      </c>
      <c r="G26" s="93"/>
      <c r="H26" s="13" t="s">
        <v>175</v>
      </c>
      <c r="I26" s="13"/>
      <c r="J26" s="13" t="s">
        <v>365</v>
      </c>
      <c r="K26" s="82"/>
    </row>
    <row r="27" spans="1:11" s="10" customFormat="1" ht="15.75">
      <c r="A27" s="40"/>
      <c r="B27" s="32"/>
      <c r="C27" s="169" t="s">
        <v>335</v>
      </c>
      <c r="D27" s="13" t="s">
        <v>133</v>
      </c>
      <c r="E27" s="55"/>
      <c r="F27" s="92">
        <v>28000000</v>
      </c>
      <c r="G27" s="93"/>
      <c r="H27" s="13" t="s">
        <v>175</v>
      </c>
      <c r="I27" s="13"/>
      <c r="J27" s="13" t="s">
        <v>365</v>
      </c>
      <c r="K27" s="82"/>
    </row>
    <row r="28" spans="1:11" s="10" customFormat="1" ht="30">
      <c r="A28" s="40"/>
      <c r="B28" s="32"/>
      <c r="C28" s="169" t="s">
        <v>336</v>
      </c>
      <c r="D28" s="13" t="s">
        <v>133</v>
      </c>
      <c r="E28" s="55"/>
      <c r="F28" s="92">
        <v>5000000</v>
      </c>
      <c r="G28" s="93"/>
      <c r="H28" s="13" t="s">
        <v>175</v>
      </c>
      <c r="I28" s="13"/>
      <c r="J28" s="13" t="s">
        <v>365</v>
      </c>
      <c r="K28" s="82"/>
    </row>
    <row r="29" spans="1:11" s="10" customFormat="1" ht="30">
      <c r="A29" s="40"/>
      <c r="B29" s="32"/>
      <c r="C29" s="169" t="s">
        <v>337</v>
      </c>
      <c r="D29" s="13" t="s">
        <v>133</v>
      </c>
      <c r="E29" s="55"/>
      <c r="F29" s="92">
        <v>5000000</v>
      </c>
      <c r="G29" s="93"/>
      <c r="H29" s="13" t="s">
        <v>175</v>
      </c>
      <c r="I29" s="13"/>
      <c r="J29" s="13" t="s">
        <v>365</v>
      </c>
      <c r="K29" s="82"/>
    </row>
    <row r="30" spans="1:11" s="10" customFormat="1" ht="15.75">
      <c r="A30" s="40"/>
      <c r="B30" s="32"/>
      <c r="C30" s="169" t="s">
        <v>338</v>
      </c>
      <c r="D30" s="13" t="s">
        <v>133</v>
      </c>
      <c r="E30" s="55"/>
      <c r="F30" s="92">
        <v>28000000</v>
      </c>
      <c r="G30" s="93"/>
      <c r="H30" s="13" t="s">
        <v>175</v>
      </c>
      <c r="I30" s="13"/>
      <c r="J30" s="13" t="s">
        <v>365</v>
      </c>
      <c r="K30" s="82"/>
    </row>
    <row r="31" spans="1:11" s="10" customFormat="1" ht="15.75">
      <c r="A31" s="40"/>
      <c r="B31" s="32"/>
      <c r="C31" s="169" t="s">
        <v>339</v>
      </c>
      <c r="D31" s="13" t="s">
        <v>133</v>
      </c>
      <c r="E31" s="55"/>
      <c r="F31" s="92">
        <v>15500000</v>
      </c>
      <c r="G31" s="93"/>
      <c r="H31" s="13" t="s">
        <v>175</v>
      </c>
      <c r="I31" s="13"/>
      <c r="J31" s="13" t="s">
        <v>365</v>
      </c>
      <c r="K31" s="82"/>
    </row>
    <row r="32" spans="1:11" s="10" customFormat="1" ht="15.75">
      <c r="A32" s="40"/>
      <c r="B32" s="32"/>
      <c r="C32" s="169" t="s">
        <v>340</v>
      </c>
      <c r="D32" s="13" t="s">
        <v>133</v>
      </c>
      <c r="E32" s="55"/>
      <c r="F32" s="92">
        <v>28000000</v>
      </c>
      <c r="G32" s="93"/>
      <c r="H32" s="13" t="s">
        <v>175</v>
      </c>
      <c r="I32" s="13"/>
      <c r="J32" s="13" t="s">
        <v>365</v>
      </c>
      <c r="K32" s="82"/>
    </row>
    <row r="33" spans="1:11" s="10" customFormat="1" ht="30.75" thickBot="1">
      <c r="A33" s="38"/>
      <c r="B33" s="33"/>
      <c r="C33" s="171" t="s">
        <v>341</v>
      </c>
      <c r="D33" s="11" t="s">
        <v>133</v>
      </c>
      <c r="E33" s="56"/>
      <c r="F33" s="94">
        <v>7900000</v>
      </c>
      <c r="G33" s="95"/>
      <c r="H33" s="25" t="s">
        <v>175</v>
      </c>
      <c r="I33" s="11" t="s">
        <v>175</v>
      </c>
      <c r="J33" s="11" t="s">
        <v>365</v>
      </c>
      <c r="K33" s="83"/>
    </row>
    <row r="34" spans="1:11" s="10" customFormat="1" ht="30.75" thickTop="1">
      <c r="A34" s="191">
        <v>7</v>
      </c>
      <c r="B34" s="193" t="s">
        <v>366</v>
      </c>
      <c r="C34" s="201" t="s">
        <v>372</v>
      </c>
      <c r="D34" s="201" t="s">
        <v>133</v>
      </c>
      <c r="E34" s="111"/>
      <c r="F34" s="112">
        <v>75000000</v>
      </c>
      <c r="G34" s="113"/>
      <c r="H34" s="110" t="s">
        <v>28</v>
      </c>
      <c r="I34" s="110"/>
      <c r="J34" s="110" t="s">
        <v>383</v>
      </c>
      <c r="K34" s="114"/>
    </row>
    <row r="35" spans="1:11" s="10" customFormat="1" ht="30.75" thickBot="1">
      <c r="A35" s="40"/>
      <c r="B35" s="32"/>
      <c r="C35" s="200" t="s">
        <v>384</v>
      </c>
      <c r="D35" s="200" t="s">
        <v>133</v>
      </c>
      <c r="E35" s="56"/>
      <c r="F35" s="94">
        <v>5000000</v>
      </c>
      <c r="G35" s="95"/>
      <c r="H35" s="11" t="s">
        <v>175</v>
      </c>
      <c r="I35" s="11" t="s">
        <v>261</v>
      </c>
      <c r="J35" s="11" t="s">
        <v>385</v>
      </c>
      <c r="K35" s="83"/>
    </row>
    <row r="36" spans="1:11" s="10" customFormat="1" ht="32.25" thickTop="1">
      <c r="A36" s="191">
        <v>8</v>
      </c>
      <c r="B36" s="192" t="s">
        <v>398</v>
      </c>
      <c r="C36" s="12" t="s">
        <v>399</v>
      </c>
      <c r="D36" s="9" t="s">
        <v>133</v>
      </c>
      <c r="E36" s="54" t="s">
        <v>416</v>
      </c>
      <c r="F36" s="90">
        <v>337000000</v>
      </c>
      <c r="G36" s="177">
        <f>SUM(F36:F37)</f>
        <v>714500000</v>
      </c>
      <c r="H36" s="9" t="s">
        <v>170</v>
      </c>
      <c r="I36" s="9" t="s">
        <v>170</v>
      </c>
      <c r="J36" s="9" t="s">
        <v>408</v>
      </c>
      <c r="K36" s="81"/>
    </row>
    <row r="37" spans="1:11" s="10" customFormat="1" ht="30.75" thickBot="1">
      <c r="A37" s="38"/>
      <c r="B37" s="33"/>
      <c r="C37" s="163" t="s">
        <v>400</v>
      </c>
      <c r="D37" s="11" t="s">
        <v>133</v>
      </c>
      <c r="E37" s="56" t="s">
        <v>417</v>
      </c>
      <c r="F37" s="94">
        <v>377500000</v>
      </c>
      <c r="G37" s="95"/>
      <c r="H37" s="11" t="s">
        <v>17</v>
      </c>
      <c r="I37" s="11" t="s">
        <v>405</v>
      </c>
      <c r="J37" s="11" t="s">
        <v>409</v>
      </c>
      <c r="K37" s="83"/>
    </row>
    <row r="38" spans="1:11" s="10" customFormat="1" ht="30.75" thickTop="1">
      <c r="A38" s="40">
        <v>9</v>
      </c>
      <c r="B38" s="32" t="s">
        <v>419</v>
      </c>
      <c r="C38" s="178" t="s">
        <v>573</v>
      </c>
      <c r="D38" s="13" t="s">
        <v>133</v>
      </c>
      <c r="E38" s="182" t="s">
        <v>493</v>
      </c>
      <c r="F38" s="92"/>
      <c r="G38" s="93"/>
      <c r="H38" s="9" t="s">
        <v>171</v>
      </c>
      <c r="I38" s="178" t="s">
        <v>171</v>
      </c>
      <c r="J38" s="178" t="s">
        <v>574</v>
      </c>
      <c r="K38" s="81"/>
    </row>
    <row r="39" spans="1:11" s="10" customFormat="1" ht="45">
      <c r="A39" s="40"/>
      <c r="B39" s="32"/>
      <c r="C39" s="178" t="s">
        <v>425</v>
      </c>
      <c r="D39" s="13" t="s">
        <v>133</v>
      </c>
      <c r="E39" s="181" t="s">
        <v>496</v>
      </c>
      <c r="F39" s="92"/>
      <c r="G39" s="93"/>
      <c r="H39" s="13" t="s">
        <v>171</v>
      </c>
      <c r="I39" s="178" t="s">
        <v>575</v>
      </c>
      <c r="J39" s="178" t="s">
        <v>521</v>
      </c>
      <c r="K39" s="82"/>
    </row>
    <row r="40" spans="1:11" s="10" customFormat="1" ht="45">
      <c r="A40" s="40"/>
      <c r="B40" s="32"/>
      <c r="C40" s="178" t="s">
        <v>425</v>
      </c>
      <c r="D40" s="13" t="s">
        <v>133</v>
      </c>
      <c r="E40" s="181" t="s">
        <v>496</v>
      </c>
      <c r="F40" s="92"/>
      <c r="G40" s="93"/>
      <c r="H40" s="13" t="s">
        <v>171</v>
      </c>
      <c r="I40" s="178" t="s">
        <v>575</v>
      </c>
      <c r="J40" s="178" t="s">
        <v>521</v>
      </c>
      <c r="K40" s="82"/>
    </row>
    <row r="41" spans="1:11" s="10" customFormat="1" ht="45">
      <c r="A41" s="40"/>
      <c r="B41" s="32"/>
      <c r="C41" s="178" t="s">
        <v>425</v>
      </c>
      <c r="D41" s="13" t="s">
        <v>133</v>
      </c>
      <c r="E41" s="181" t="s">
        <v>496</v>
      </c>
      <c r="F41" s="92"/>
      <c r="G41" s="93"/>
      <c r="H41" s="13" t="s">
        <v>171</v>
      </c>
      <c r="I41" s="178" t="s">
        <v>575</v>
      </c>
      <c r="J41" s="178" t="s">
        <v>521</v>
      </c>
      <c r="K41" s="82"/>
    </row>
    <row r="42" spans="1:11" s="10" customFormat="1" ht="45">
      <c r="A42" s="40"/>
      <c r="B42" s="32"/>
      <c r="C42" s="178" t="s">
        <v>425</v>
      </c>
      <c r="D42" s="13" t="s">
        <v>133</v>
      </c>
      <c r="E42" s="181" t="s">
        <v>496</v>
      </c>
      <c r="F42" s="92"/>
      <c r="G42" s="93"/>
      <c r="H42" s="13" t="s">
        <v>171</v>
      </c>
      <c r="I42" s="178" t="s">
        <v>575</v>
      </c>
      <c r="J42" s="178" t="s">
        <v>521</v>
      </c>
      <c r="K42" s="82"/>
    </row>
    <row r="43" spans="1:11" s="10" customFormat="1" ht="45">
      <c r="A43" s="40"/>
      <c r="B43" s="32"/>
      <c r="C43" s="178" t="s">
        <v>425</v>
      </c>
      <c r="D43" s="13" t="s">
        <v>133</v>
      </c>
      <c r="E43" s="181" t="s">
        <v>496</v>
      </c>
      <c r="F43" s="92"/>
      <c r="G43" s="93"/>
      <c r="H43" s="13" t="s">
        <v>171</v>
      </c>
      <c r="I43" s="178" t="s">
        <v>575</v>
      </c>
      <c r="J43" s="178" t="s">
        <v>521</v>
      </c>
      <c r="K43" s="82"/>
    </row>
    <row r="44" spans="1:11" s="10" customFormat="1" ht="30">
      <c r="A44" s="40"/>
      <c r="B44" s="32"/>
      <c r="C44" s="178" t="s">
        <v>466</v>
      </c>
      <c r="D44" s="13" t="s">
        <v>133</v>
      </c>
      <c r="E44" s="181" t="s">
        <v>482</v>
      </c>
      <c r="F44" s="92"/>
      <c r="G44" s="93"/>
      <c r="H44" s="13" t="s">
        <v>171</v>
      </c>
      <c r="I44" s="178" t="s">
        <v>171</v>
      </c>
      <c r="J44" s="178" t="s">
        <v>539</v>
      </c>
      <c r="K44" s="82"/>
    </row>
    <row r="45" spans="1:11" s="10" customFormat="1" ht="30">
      <c r="A45" s="40"/>
      <c r="B45" s="32"/>
      <c r="C45" s="178" t="s">
        <v>443</v>
      </c>
      <c r="D45" s="13" t="s">
        <v>133</v>
      </c>
      <c r="E45" s="181" t="s">
        <v>502</v>
      </c>
      <c r="F45" s="92"/>
      <c r="G45" s="93"/>
      <c r="H45" s="13" t="s">
        <v>171</v>
      </c>
      <c r="I45" s="178" t="s">
        <v>171</v>
      </c>
      <c r="J45" s="178" t="s">
        <v>542</v>
      </c>
      <c r="K45" s="82"/>
    </row>
    <row r="46" spans="1:11" s="10" customFormat="1" ht="45">
      <c r="A46" s="40"/>
      <c r="B46" s="32"/>
      <c r="C46" s="178" t="s">
        <v>468</v>
      </c>
      <c r="D46" s="13" t="s">
        <v>133</v>
      </c>
      <c r="E46" s="181" t="s">
        <v>496</v>
      </c>
      <c r="F46" s="92"/>
      <c r="G46" s="93"/>
      <c r="H46" s="13" t="s">
        <v>171</v>
      </c>
      <c r="I46" s="178" t="s">
        <v>575</v>
      </c>
      <c r="J46" s="178" t="s">
        <v>521</v>
      </c>
      <c r="K46" s="82"/>
    </row>
    <row r="47" spans="1:11" s="10" customFormat="1" ht="45">
      <c r="A47" s="40"/>
      <c r="B47" s="32"/>
      <c r="C47" s="178" t="s">
        <v>468</v>
      </c>
      <c r="D47" s="13" t="s">
        <v>133</v>
      </c>
      <c r="E47" s="181" t="s">
        <v>496</v>
      </c>
      <c r="F47" s="92"/>
      <c r="G47" s="93"/>
      <c r="H47" s="13" t="s">
        <v>171</v>
      </c>
      <c r="I47" s="178" t="s">
        <v>575</v>
      </c>
      <c r="J47" s="178" t="s">
        <v>521</v>
      </c>
      <c r="K47" s="82"/>
    </row>
    <row r="48" spans="1:11" s="10" customFormat="1" ht="45">
      <c r="A48" s="40"/>
      <c r="B48" s="32"/>
      <c r="C48" s="178" t="s">
        <v>470</v>
      </c>
      <c r="D48" s="13" t="s">
        <v>133</v>
      </c>
      <c r="E48" s="182" t="s">
        <v>496</v>
      </c>
      <c r="F48" s="92"/>
      <c r="G48" s="93"/>
      <c r="H48" s="13" t="s">
        <v>171</v>
      </c>
      <c r="I48" s="178" t="s">
        <v>575</v>
      </c>
      <c r="J48" s="178" t="s">
        <v>521</v>
      </c>
      <c r="K48" s="82"/>
    </row>
    <row r="49" spans="1:11" s="10" customFormat="1" ht="45">
      <c r="A49" s="40"/>
      <c r="B49" s="32"/>
      <c r="C49" s="178" t="s">
        <v>470</v>
      </c>
      <c r="D49" s="13" t="s">
        <v>133</v>
      </c>
      <c r="E49" s="182" t="s">
        <v>496</v>
      </c>
      <c r="F49" s="92"/>
      <c r="G49" s="93"/>
      <c r="H49" s="13" t="s">
        <v>171</v>
      </c>
      <c r="I49" s="178" t="s">
        <v>575</v>
      </c>
      <c r="J49" s="178" t="s">
        <v>521</v>
      </c>
      <c r="K49" s="82"/>
    </row>
    <row r="50" spans="1:11" s="10" customFormat="1" ht="60">
      <c r="A50" s="40"/>
      <c r="B50" s="32"/>
      <c r="C50" s="179" t="s">
        <v>475</v>
      </c>
      <c r="D50" s="13" t="s">
        <v>133</v>
      </c>
      <c r="E50" s="184" t="s">
        <v>511</v>
      </c>
      <c r="F50" s="92"/>
      <c r="G50" s="93"/>
      <c r="H50" s="13" t="s">
        <v>171</v>
      </c>
      <c r="I50" s="178" t="s">
        <v>171</v>
      </c>
      <c r="J50" s="179" t="s">
        <v>568</v>
      </c>
      <c r="K50" s="82"/>
    </row>
    <row r="51" spans="1:11" s="10" customFormat="1" ht="30.75" thickBot="1">
      <c r="A51" s="40"/>
      <c r="B51" s="32"/>
      <c r="C51" s="180" t="s">
        <v>461</v>
      </c>
      <c r="D51" s="11" t="s">
        <v>133</v>
      </c>
      <c r="E51" s="185" t="s">
        <v>496</v>
      </c>
      <c r="F51" s="94"/>
      <c r="G51" s="95"/>
      <c r="H51" s="11" t="s">
        <v>171</v>
      </c>
      <c r="I51" s="187" t="s">
        <v>171</v>
      </c>
      <c r="J51" s="186" t="s">
        <v>521</v>
      </c>
      <c r="K51" s="85"/>
    </row>
    <row r="52" spans="1:11" s="10" customFormat="1" ht="17.25" thickTop="1" thickBot="1">
      <c r="A52" s="26">
        <v>10</v>
      </c>
      <c r="B52" s="35" t="s">
        <v>1005</v>
      </c>
      <c r="C52" s="236"/>
      <c r="D52" s="27"/>
      <c r="E52" s="244"/>
      <c r="F52" s="99"/>
      <c r="G52" s="168">
        <f>Sheet1!D16</f>
        <v>134575997.66</v>
      </c>
      <c r="H52" s="27"/>
      <c r="I52" s="236"/>
      <c r="J52" s="236"/>
      <c r="K52" s="106"/>
    </row>
    <row r="53" spans="1:11" s="10" customFormat="1" ht="33" thickTop="1" thickBot="1">
      <c r="A53" s="26">
        <v>11</v>
      </c>
      <c r="B53" s="35" t="s">
        <v>1149</v>
      </c>
      <c r="C53" s="376" t="s">
        <v>1147</v>
      </c>
      <c r="D53" s="28" t="s">
        <v>133</v>
      </c>
      <c r="E53" s="58"/>
      <c r="F53" s="321">
        <v>27279171</v>
      </c>
      <c r="G53" s="377">
        <f>F53</f>
        <v>27279171</v>
      </c>
      <c r="H53" s="248" t="s">
        <v>152</v>
      </c>
      <c r="I53" s="136" t="s">
        <v>154</v>
      </c>
      <c r="J53" s="138" t="s">
        <v>194</v>
      </c>
      <c r="K53" s="106"/>
    </row>
    <row r="54" spans="1:11" s="10" customFormat="1" ht="17.25" thickTop="1" thickBot="1">
      <c r="A54" s="40">
        <v>12</v>
      </c>
      <c r="B54" s="118" t="s">
        <v>1172</v>
      </c>
      <c r="C54" s="378" t="s">
        <v>1173</v>
      </c>
      <c r="D54" s="249" t="s">
        <v>133</v>
      </c>
      <c r="E54" s="52" t="s">
        <v>1174</v>
      </c>
      <c r="F54" s="296">
        <v>278309100</v>
      </c>
      <c r="G54" s="168">
        <f>SUM(F54)</f>
        <v>278309100</v>
      </c>
      <c r="H54" s="279" t="s">
        <v>170</v>
      </c>
      <c r="I54" s="249" t="s">
        <v>1175</v>
      </c>
      <c r="J54" s="249" t="s">
        <v>168</v>
      </c>
      <c r="K54" s="81"/>
    </row>
    <row r="55" spans="1:11" s="10" customFormat="1" ht="16.5" thickTop="1">
      <c r="A55" s="191">
        <v>13</v>
      </c>
      <c r="B55" s="192" t="s">
        <v>1176</v>
      </c>
      <c r="C55" s="379" t="s">
        <v>1153</v>
      </c>
      <c r="D55" s="76" t="s">
        <v>133</v>
      </c>
      <c r="E55" s="55"/>
      <c r="F55" s="370">
        <v>24948200</v>
      </c>
      <c r="G55" s="93">
        <f>SUM(F55:F58)</f>
        <v>166076000</v>
      </c>
      <c r="H55" s="368" t="s">
        <v>1162</v>
      </c>
      <c r="I55" s="368" t="s">
        <v>37</v>
      </c>
      <c r="J55" s="76" t="s">
        <v>1164</v>
      </c>
      <c r="K55" s="81"/>
    </row>
    <row r="56" spans="1:11" s="10" customFormat="1" ht="15.75">
      <c r="A56" s="40"/>
      <c r="B56" s="118"/>
      <c r="C56" s="367" t="s">
        <v>1155</v>
      </c>
      <c r="D56" s="76" t="s">
        <v>133</v>
      </c>
      <c r="E56" s="55"/>
      <c r="F56" s="370">
        <v>24977800</v>
      </c>
      <c r="G56" s="93"/>
      <c r="H56" s="368" t="s">
        <v>15</v>
      </c>
      <c r="I56" s="368" t="s">
        <v>1161</v>
      </c>
      <c r="J56" s="76" t="s">
        <v>1166</v>
      </c>
      <c r="K56" s="81"/>
    </row>
    <row r="57" spans="1:11" s="10" customFormat="1" ht="15.75">
      <c r="A57" s="40"/>
      <c r="B57" s="118"/>
      <c r="C57" s="367" t="s">
        <v>1156</v>
      </c>
      <c r="D57" s="76" t="s">
        <v>133</v>
      </c>
      <c r="E57" s="55"/>
      <c r="F57" s="369">
        <v>100000000</v>
      </c>
      <c r="G57" s="93"/>
      <c r="H57" s="368" t="s">
        <v>1162</v>
      </c>
      <c r="I57" s="368" t="s">
        <v>37</v>
      </c>
      <c r="J57" s="76" t="s">
        <v>1167</v>
      </c>
      <c r="K57" s="82"/>
    </row>
    <row r="58" spans="1:11" s="10" customFormat="1" ht="16.5" thickBot="1">
      <c r="A58" s="40"/>
      <c r="B58" s="118"/>
      <c r="C58" s="345" t="s">
        <v>1158</v>
      </c>
      <c r="D58" s="76" t="s">
        <v>133</v>
      </c>
      <c r="E58" s="55"/>
      <c r="F58" s="369">
        <v>16150000</v>
      </c>
      <c r="G58" s="93"/>
      <c r="H58" s="368" t="s">
        <v>1162</v>
      </c>
      <c r="I58" s="368" t="s">
        <v>270</v>
      </c>
      <c r="J58" s="76" t="s">
        <v>1169</v>
      </c>
      <c r="K58" s="82"/>
    </row>
    <row r="59" spans="1:11" ht="17.25" thickTop="1" thickBot="1">
      <c r="A59" s="36"/>
      <c r="B59" s="37"/>
      <c r="C59" s="34"/>
      <c r="D59" s="16"/>
      <c r="E59" s="64"/>
      <c r="F59" s="100" t="s">
        <v>10</v>
      </c>
      <c r="G59" s="101">
        <f>SUM(G8:G58)</f>
        <v>2780056268.6599998</v>
      </c>
      <c r="H59" s="64"/>
      <c r="I59" s="59"/>
      <c r="J59" s="30"/>
      <c r="K59" s="88"/>
    </row>
    <row r="60" spans="1:11" s="31" customFormat="1" ht="16.5" thickTop="1">
      <c r="A60" s="17"/>
      <c r="B60" s="18"/>
      <c r="C60" s="19"/>
      <c r="D60" s="23"/>
      <c r="E60" s="63"/>
      <c r="F60" s="102"/>
      <c r="G60" s="102"/>
      <c r="H60" s="63"/>
      <c r="I60" s="60"/>
      <c r="K60" s="89"/>
    </row>
    <row r="61" spans="1:11" s="31" customFormat="1" ht="15.75">
      <c r="A61" s="17"/>
      <c r="B61" s="18"/>
      <c r="C61" s="19"/>
      <c r="D61" s="23"/>
      <c r="E61" s="63"/>
      <c r="F61" s="102"/>
      <c r="G61" s="103"/>
      <c r="H61" s="65"/>
      <c r="I61" s="60"/>
      <c r="K61" s="89"/>
    </row>
    <row r="62" spans="1:11" s="31" customFormat="1" ht="15.75">
      <c r="A62" s="17"/>
      <c r="B62" s="18"/>
      <c r="C62" s="257"/>
      <c r="D62" s="23"/>
      <c r="E62" s="63"/>
      <c r="F62" s="102"/>
      <c r="G62" s="239"/>
      <c r="H62" s="63"/>
      <c r="I62" s="60"/>
      <c r="K62" s="89"/>
    </row>
    <row r="63" spans="1:11" s="31" customFormat="1" ht="15.75">
      <c r="A63" s="17"/>
      <c r="B63" s="18"/>
      <c r="C63" s="251"/>
      <c r="D63" s="23"/>
      <c r="E63" s="63"/>
      <c r="F63" s="102"/>
      <c r="G63" s="239">
        <f>SUM(G59:G62)+'SOSIAL BUDAYA'!G174+KESEHATAN!G28+LINGKUNGAN!G23+EKONOMI!G48+INFRASTRUKTUR!G54</f>
        <v>13432207408.66</v>
      </c>
      <c r="H63" s="63"/>
      <c r="I63" s="60"/>
      <c r="K63" s="89"/>
    </row>
    <row r="64" spans="1:11" s="31" customFormat="1" ht="15.75">
      <c r="A64" s="17"/>
      <c r="B64" s="18"/>
      <c r="C64" s="251"/>
      <c r="D64" s="364">
        <v>46</v>
      </c>
      <c r="E64" s="65"/>
      <c r="F64" s="102"/>
      <c r="G64" s="239"/>
      <c r="H64" s="63"/>
      <c r="I64" s="60"/>
      <c r="K64" s="89"/>
    </row>
    <row r="65" spans="1:11" s="31" customFormat="1" ht="15.75">
      <c r="A65" s="17"/>
      <c r="B65" s="18"/>
      <c r="C65" s="257"/>
      <c r="D65" s="364">
        <v>29</v>
      </c>
      <c r="E65" s="66"/>
      <c r="F65" s="102"/>
      <c r="G65" s="239"/>
      <c r="H65" s="63"/>
      <c r="I65" s="60"/>
      <c r="K65" s="89"/>
    </row>
    <row r="66" spans="1:11" s="31" customFormat="1" ht="15.75">
      <c r="A66" s="17"/>
      <c r="B66" s="18"/>
      <c r="C66" s="257"/>
      <c r="D66" s="364">
        <f>SUM(D64:D65)</f>
        <v>75</v>
      </c>
      <c r="E66" s="63"/>
      <c r="F66" s="102"/>
      <c r="G66" s="239"/>
      <c r="H66" s="63"/>
      <c r="I66" s="60"/>
      <c r="K66" s="89"/>
    </row>
    <row r="67" spans="1:11" s="31" customFormat="1" ht="15.75">
      <c r="A67" s="17"/>
      <c r="B67" s="18"/>
      <c r="C67" s="19"/>
      <c r="D67" s="23"/>
      <c r="E67" s="63"/>
      <c r="F67" s="102"/>
      <c r="G67" s="239"/>
      <c r="H67" s="63"/>
      <c r="I67" s="61"/>
      <c r="K67" s="89"/>
    </row>
    <row r="68" spans="1:11" s="31" customFormat="1" ht="15.75">
      <c r="A68" s="17"/>
      <c r="B68" s="18"/>
      <c r="C68" s="251"/>
      <c r="D68" s="23"/>
      <c r="E68" s="258"/>
      <c r="F68" s="102"/>
      <c r="G68" s="239"/>
      <c r="H68" s="63"/>
      <c r="I68" s="60"/>
      <c r="K68" s="89"/>
    </row>
    <row r="69" spans="1:11" s="31" customFormat="1" ht="15.75">
      <c r="A69" s="17"/>
      <c r="B69" s="18"/>
      <c r="C69" s="251"/>
      <c r="D69" s="23"/>
      <c r="E69" s="63"/>
      <c r="F69" s="102"/>
      <c r="G69" s="239"/>
      <c r="H69" s="63"/>
      <c r="I69" s="60"/>
      <c r="K69" s="89"/>
    </row>
    <row r="70" spans="1:11" s="31" customFormat="1" ht="15.75">
      <c r="A70" s="17"/>
      <c r="B70" s="18"/>
      <c r="C70" s="19"/>
      <c r="D70" s="23"/>
      <c r="E70" s="63"/>
      <c r="F70" s="102"/>
      <c r="G70" s="103"/>
      <c r="H70" s="63"/>
      <c r="I70" s="60"/>
      <c r="K70" s="89"/>
    </row>
    <row r="71" spans="1:11" s="31" customFormat="1" ht="15.75">
      <c r="A71" s="17"/>
      <c r="B71" s="18"/>
      <c r="C71" s="19"/>
      <c r="D71" s="23"/>
      <c r="E71" s="63"/>
      <c r="F71" s="102"/>
      <c r="G71" s="103"/>
      <c r="H71" s="63"/>
      <c r="I71" s="60"/>
      <c r="K71" s="89"/>
    </row>
    <row r="72" spans="1:11" s="31" customFormat="1" ht="15.75">
      <c r="A72" s="17"/>
      <c r="B72" s="18"/>
      <c r="C72" s="19"/>
      <c r="D72" s="23"/>
      <c r="E72" s="63"/>
      <c r="F72" s="102"/>
      <c r="G72" s="103"/>
      <c r="H72" s="63"/>
      <c r="I72" s="60"/>
      <c r="K72" s="89"/>
    </row>
    <row r="73" spans="1:11" s="31" customFormat="1" ht="15.75">
      <c r="A73" s="17"/>
      <c r="B73" s="18"/>
      <c r="C73" s="19"/>
      <c r="D73" s="23"/>
      <c r="E73" s="63"/>
      <c r="F73" s="102"/>
      <c r="G73" s="103"/>
      <c r="H73" s="63"/>
      <c r="I73" s="60"/>
      <c r="K73" s="89"/>
    </row>
    <row r="74" spans="1:11" s="31" customFormat="1" ht="15.75">
      <c r="A74" s="17"/>
      <c r="B74" s="18"/>
      <c r="C74" s="19"/>
      <c r="D74" s="23"/>
      <c r="E74" s="63"/>
      <c r="F74" s="102"/>
      <c r="G74" s="103"/>
      <c r="H74" s="63"/>
      <c r="I74" s="60"/>
      <c r="K74" s="89"/>
    </row>
    <row r="75" spans="1:11" s="31" customFormat="1" ht="15.75">
      <c r="A75" s="17"/>
      <c r="B75" s="18"/>
      <c r="C75" s="19"/>
      <c r="D75" s="23"/>
      <c r="E75" s="63"/>
      <c r="F75" s="102"/>
      <c r="G75" s="103"/>
      <c r="H75" s="63"/>
      <c r="I75" s="60"/>
      <c r="K75" s="89"/>
    </row>
    <row r="76" spans="1:11" s="31" customFormat="1" ht="15.75">
      <c r="A76" s="17"/>
      <c r="B76" s="18"/>
      <c r="C76" s="19"/>
      <c r="D76" s="23"/>
      <c r="E76" s="63"/>
      <c r="F76" s="102"/>
      <c r="G76" s="103"/>
      <c r="H76" s="63"/>
      <c r="I76" s="60"/>
      <c r="K76" s="89"/>
    </row>
    <row r="77" spans="1:11" s="31" customFormat="1" ht="15.75">
      <c r="A77" s="17"/>
      <c r="B77" s="18"/>
      <c r="C77" s="19"/>
      <c r="D77" s="23"/>
      <c r="E77" s="63"/>
      <c r="F77" s="102"/>
      <c r="G77" s="103"/>
      <c r="H77" s="63"/>
      <c r="I77" s="60"/>
      <c r="K77" s="89"/>
    </row>
    <row r="78" spans="1:11" s="31" customFormat="1" ht="15.75">
      <c r="A78" s="17"/>
      <c r="B78" s="18"/>
      <c r="C78" s="19"/>
      <c r="D78" s="23"/>
      <c r="E78" s="63"/>
      <c r="F78" s="102"/>
      <c r="G78" s="103"/>
      <c r="H78" s="63"/>
      <c r="I78" s="60"/>
      <c r="K78" s="89"/>
    </row>
    <row r="79" spans="1:11" s="31" customFormat="1" ht="15.75">
      <c r="A79" s="17"/>
      <c r="B79" s="18"/>
      <c r="C79" s="19"/>
      <c r="D79" s="23"/>
      <c r="E79" s="63"/>
      <c r="F79" s="102"/>
      <c r="G79" s="103"/>
      <c r="H79" s="63"/>
      <c r="I79" s="60"/>
      <c r="K79" s="89"/>
    </row>
    <row r="80" spans="1:11" s="31" customFormat="1" ht="15.75">
      <c r="A80" s="17"/>
      <c r="B80" s="18"/>
      <c r="C80" s="19"/>
      <c r="D80" s="23"/>
      <c r="E80" s="63"/>
      <c r="F80" s="102"/>
      <c r="G80" s="103"/>
      <c r="H80" s="63"/>
      <c r="I80" s="60"/>
      <c r="K80" s="89"/>
    </row>
    <row r="81" spans="1:11" s="31" customFormat="1" ht="15.75">
      <c r="A81" s="17"/>
      <c r="B81" s="18"/>
      <c r="C81" s="19"/>
      <c r="D81" s="23"/>
      <c r="E81" s="63"/>
      <c r="F81" s="102"/>
      <c r="G81" s="103"/>
      <c r="H81" s="63"/>
      <c r="I81" s="60"/>
      <c r="K81" s="89"/>
    </row>
    <row r="82" spans="1:11" s="31" customFormat="1" ht="15.75">
      <c r="A82" s="17"/>
      <c r="B82" s="18"/>
      <c r="C82" s="19"/>
      <c r="D82" s="23"/>
      <c r="E82" s="63"/>
      <c r="F82" s="102"/>
      <c r="G82" s="103"/>
      <c r="H82" s="63"/>
      <c r="I82" s="60"/>
      <c r="K82" s="89"/>
    </row>
    <row r="83" spans="1:11" s="31" customFormat="1" ht="15.75">
      <c r="A83" s="17"/>
      <c r="B83" s="18"/>
      <c r="C83" s="19"/>
      <c r="D83" s="23"/>
      <c r="E83" s="63"/>
      <c r="F83" s="102"/>
      <c r="G83" s="103"/>
      <c r="H83" s="63"/>
      <c r="I83" s="60"/>
      <c r="K83" s="89"/>
    </row>
    <row r="84" spans="1:11" s="31" customFormat="1" ht="15.75">
      <c r="A84" s="17"/>
      <c r="B84" s="18"/>
      <c r="C84" s="19"/>
      <c r="D84" s="23"/>
      <c r="E84" s="63"/>
      <c r="F84" s="102"/>
      <c r="G84" s="103"/>
      <c r="H84" s="63"/>
      <c r="I84" s="60"/>
      <c r="K84" s="89"/>
    </row>
    <row r="85" spans="1:11" s="31" customFormat="1" ht="15.75">
      <c r="A85" s="17"/>
      <c r="B85" s="18"/>
      <c r="C85" s="19"/>
      <c r="D85" s="23"/>
      <c r="E85" s="63"/>
      <c r="F85" s="102"/>
      <c r="G85" s="103"/>
      <c r="H85" s="63"/>
      <c r="I85" s="60"/>
      <c r="K85" s="89"/>
    </row>
    <row r="86" spans="1:11" s="31" customFormat="1" ht="15.75">
      <c r="A86" s="17"/>
      <c r="B86" s="18"/>
      <c r="C86" s="19"/>
      <c r="D86" s="23"/>
      <c r="E86" s="63"/>
      <c r="F86" s="102"/>
      <c r="G86" s="103"/>
      <c r="H86" s="63"/>
      <c r="I86" s="60"/>
      <c r="K86" s="89"/>
    </row>
    <row r="87" spans="1:11" s="31" customFormat="1" ht="15.75">
      <c r="A87" s="17"/>
      <c r="B87" s="18"/>
      <c r="C87" s="19"/>
      <c r="D87" s="23"/>
      <c r="E87" s="63"/>
      <c r="F87" s="102"/>
      <c r="G87" s="103"/>
      <c r="H87" s="63"/>
      <c r="I87" s="60"/>
      <c r="K87" s="89"/>
    </row>
    <row r="88" spans="1:11" s="31" customFormat="1" ht="15.75">
      <c r="A88" s="17"/>
      <c r="B88" s="18"/>
      <c r="C88" s="19"/>
      <c r="D88" s="23"/>
      <c r="E88" s="63"/>
      <c r="F88" s="102"/>
      <c r="G88" s="103"/>
      <c r="H88" s="63"/>
      <c r="I88" s="60"/>
      <c r="K88" s="89"/>
    </row>
    <row r="89" spans="1:11" s="31" customFormat="1" ht="15.75">
      <c r="A89" s="17"/>
      <c r="B89" s="18"/>
      <c r="C89" s="19"/>
      <c r="D89" s="23"/>
      <c r="E89" s="63"/>
      <c r="F89" s="102"/>
      <c r="G89" s="103"/>
      <c r="H89" s="63"/>
      <c r="I89" s="60"/>
      <c r="K89" s="89"/>
    </row>
    <row r="90" spans="1:11" s="31" customFormat="1" ht="15.75">
      <c r="A90" s="17"/>
      <c r="B90" s="18"/>
      <c r="C90" s="19"/>
      <c r="D90" s="23"/>
      <c r="E90" s="63"/>
      <c r="F90" s="102"/>
      <c r="G90" s="103"/>
      <c r="H90" s="63"/>
      <c r="I90" s="60"/>
      <c r="K90" s="89"/>
    </row>
    <row r="91" spans="1:11" s="31" customFormat="1" ht="15.75">
      <c r="A91" s="17"/>
      <c r="B91" s="18"/>
      <c r="C91" s="19"/>
      <c r="D91" s="23"/>
      <c r="E91" s="63"/>
      <c r="F91" s="102"/>
      <c r="G91" s="103"/>
      <c r="H91" s="63"/>
      <c r="I91" s="60"/>
      <c r="K91" s="89"/>
    </row>
    <row r="92" spans="1:11" s="31" customFormat="1" ht="15.75">
      <c r="A92" s="17"/>
      <c r="B92" s="18"/>
      <c r="C92" s="19"/>
      <c r="D92" s="23"/>
      <c r="E92" s="63"/>
      <c r="F92" s="102"/>
      <c r="G92" s="103"/>
      <c r="H92" s="63"/>
      <c r="I92" s="60"/>
      <c r="K92" s="89"/>
    </row>
    <row r="93" spans="1:11" s="31" customFormat="1" ht="15.75">
      <c r="A93" s="17"/>
      <c r="B93" s="18"/>
      <c r="C93" s="19"/>
      <c r="D93" s="23"/>
      <c r="E93" s="63"/>
      <c r="F93" s="102"/>
      <c r="G93" s="103"/>
      <c r="H93" s="63"/>
      <c r="I93" s="60"/>
      <c r="K93" s="89"/>
    </row>
    <row r="94" spans="1:11" s="31" customFormat="1" ht="15.75">
      <c r="A94" s="17"/>
      <c r="B94" s="18"/>
      <c r="C94" s="19"/>
      <c r="D94" s="23"/>
      <c r="E94" s="63"/>
      <c r="F94" s="102"/>
      <c r="G94" s="103"/>
      <c r="H94" s="63"/>
      <c r="I94" s="60"/>
      <c r="K94" s="89"/>
    </row>
    <row r="95" spans="1:11" s="31" customFormat="1" ht="15.75">
      <c r="A95" s="17"/>
      <c r="B95" s="18"/>
      <c r="C95" s="19"/>
      <c r="D95" s="23"/>
      <c r="E95" s="63"/>
      <c r="F95" s="102"/>
      <c r="G95" s="103"/>
      <c r="H95" s="63"/>
      <c r="I95" s="60"/>
      <c r="K95" s="89"/>
    </row>
    <row r="96" spans="1:11" s="31" customFormat="1" ht="15.75">
      <c r="A96" s="17"/>
      <c r="B96" s="18"/>
      <c r="C96" s="19"/>
      <c r="D96" s="23"/>
      <c r="E96" s="63"/>
      <c r="F96" s="102"/>
      <c r="G96" s="103"/>
      <c r="H96" s="63"/>
      <c r="I96" s="60"/>
      <c r="K96" s="89"/>
    </row>
    <row r="97" spans="1:11" s="31" customFormat="1" ht="15.75">
      <c r="A97" s="17"/>
      <c r="B97" s="18"/>
      <c r="C97" s="19"/>
      <c r="D97" s="23"/>
      <c r="E97" s="63"/>
      <c r="F97" s="102"/>
      <c r="G97" s="103"/>
      <c r="H97" s="63"/>
      <c r="I97" s="60"/>
      <c r="K97" s="89"/>
    </row>
    <row r="98" spans="1:11" s="31" customFormat="1" ht="15.75">
      <c r="A98" s="17"/>
      <c r="B98" s="18"/>
      <c r="C98" s="19"/>
      <c r="D98" s="23"/>
      <c r="E98" s="63"/>
      <c r="F98" s="102"/>
      <c r="G98" s="103"/>
      <c r="H98" s="63"/>
      <c r="I98" s="60"/>
      <c r="K98" s="89"/>
    </row>
    <row r="99" spans="1:11" s="31" customFormat="1" ht="15.75">
      <c r="A99" s="17"/>
      <c r="B99" s="18"/>
      <c r="C99" s="19"/>
      <c r="D99" s="23"/>
      <c r="E99" s="63"/>
      <c r="F99" s="102"/>
      <c r="G99" s="103"/>
      <c r="H99" s="63"/>
      <c r="I99" s="60"/>
      <c r="K99" s="89"/>
    </row>
    <row r="100" spans="1:11" s="31" customFormat="1" ht="15.75">
      <c r="A100" s="17"/>
      <c r="B100" s="18"/>
      <c r="C100" s="19"/>
      <c r="D100" s="23"/>
      <c r="E100" s="63"/>
      <c r="F100" s="102"/>
      <c r="G100" s="103"/>
      <c r="H100" s="63"/>
      <c r="I100" s="60"/>
      <c r="K100" s="89"/>
    </row>
    <row r="101" spans="1:11" s="31" customFormat="1" ht="15.75">
      <c r="A101" s="17"/>
      <c r="B101" s="18"/>
      <c r="C101" s="19"/>
      <c r="D101" s="23"/>
      <c r="E101" s="63"/>
      <c r="F101" s="20"/>
      <c r="G101" s="21"/>
      <c r="H101" s="63"/>
      <c r="I101" s="17"/>
      <c r="K101" s="89"/>
    </row>
    <row r="102" spans="1:11" s="31" customFormat="1" ht="15.75">
      <c r="A102" s="17"/>
      <c r="B102" s="18"/>
      <c r="C102" s="19"/>
      <c r="D102" s="23"/>
      <c r="E102" s="63"/>
      <c r="F102" s="20"/>
      <c r="G102" s="21"/>
      <c r="H102" s="63"/>
      <c r="I102" s="17"/>
      <c r="K102" s="89"/>
    </row>
    <row r="103" spans="1:11" s="31" customFormat="1" ht="15.75">
      <c r="A103" s="17"/>
      <c r="B103" s="18"/>
      <c r="C103" s="77"/>
      <c r="D103" s="22"/>
      <c r="E103" s="63"/>
      <c r="F103" s="20"/>
      <c r="G103" s="21"/>
      <c r="H103" s="63"/>
      <c r="I103" s="17"/>
      <c r="K103" s="89"/>
    </row>
    <row r="104" spans="1:11" s="31" customFormat="1" ht="15.75">
      <c r="A104" s="17"/>
      <c r="B104" s="18"/>
      <c r="C104" s="77"/>
      <c r="D104" s="22"/>
      <c r="E104" s="63"/>
      <c r="F104" s="20"/>
      <c r="G104" s="21"/>
      <c r="H104" s="63"/>
      <c r="I104" s="17"/>
      <c r="K104" s="89"/>
    </row>
  </sheetData>
  <autoFilter ref="A7:K59"/>
  <mergeCells count="11">
    <mergeCell ref="K5:K6"/>
    <mergeCell ref="A2:K2"/>
    <mergeCell ref="A3:K3"/>
    <mergeCell ref="A5:A6"/>
    <mergeCell ref="B5:B6"/>
    <mergeCell ref="C5:C6"/>
    <mergeCell ref="D5:D6"/>
    <mergeCell ref="E5:F5"/>
    <mergeCell ref="G5:G6"/>
    <mergeCell ref="H5:I5"/>
    <mergeCell ref="J5:J6"/>
  </mergeCells>
  <pageMargins left="0.24" right="0.16" top="0.68" bottom="0.62" header="0.3" footer="0.3"/>
  <pageSetup paperSize="5" scale="65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19"/>
  <sheetViews>
    <sheetView topLeftCell="A151" zoomScale="70" zoomScaleNormal="70" workbookViewId="0">
      <selection activeCell="D192" sqref="D192"/>
    </sheetView>
  </sheetViews>
  <sheetFormatPr defaultColWidth="9.125" defaultRowHeight="15"/>
  <cols>
    <col min="1" max="1" width="5.25" style="17" customWidth="1"/>
    <col min="2" max="2" width="32.125" style="24" customWidth="1"/>
    <col min="3" max="3" width="34.625" style="77" customWidth="1"/>
    <col min="4" max="4" width="26.25" style="22" customWidth="1"/>
    <col min="5" max="5" width="17.375" style="63" customWidth="1"/>
    <col min="6" max="6" width="18.625" style="20" bestFit="1" customWidth="1"/>
    <col min="7" max="7" width="22.125" style="21" bestFit="1" customWidth="1"/>
    <col min="8" max="8" width="16.75" style="63" customWidth="1"/>
    <col min="9" max="9" width="23" style="17" customWidth="1"/>
    <col min="10" max="10" width="27" style="31" customWidth="1"/>
    <col min="11" max="11" width="27.625" style="89" customWidth="1"/>
    <col min="12" max="12" width="18.125" style="1" bestFit="1" customWidth="1"/>
    <col min="13" max="13" width="12" style="1" bestFit="1" customWidth="1"/>
    <col min="14" max="16384" width="9.125" style="1"/>
  </cols>
  <sheetData>
    <row r="1" spans="1:11" s="2" customFormat="1" ht="12.75">
      <c r="A1" s="39"/>
      <c r="B1" s="5"/>
      <c r="C1" s="29"/>
      <c r="D1" s="6"/>
      <c r="E1" s="62"/>
      <c r="F1" s="7"/>
      <c r="G1" s="8"/>
      <c r="H1" s="62"/>
      <c r="I1" s="53"/>
      <c r="J1" s="29"/>
      <c r="K1" s="79"/>
    </row>
    <row r="2" spans="1:11" s="2" customFormat="1" ht="20.25">
      <c r="A2" s="396" t="s">
        <v>619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</row>
    <row r="3" spans="1:11" s="2" customFormat="1" ht="20.25">
      <c r="A3" s="396" t="s">
        <v>180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</row>
    <row r="4" spans="1:11" s="2" customFormat="1" ht="13.5" thickBot="1">
      <c r="A4" s="39"/>
      <c r="B4" s="5"/>
      <c r="C4" s="29"/>
      <c r="D4" s="6"/>
      <c r="E4" s="62"/>
      <c r="F4" s="7"/>
      <c r="G4" s="8"/>
      <c r="H4" s="62"/>
      <c r="I4" s="53"/>
      <c r="J4" s="29"/>
      <c r="K4" s="79"/>
    </row>
    <row r="5" spans="1:11" s="3" customFormat="1" ht="17.25" thickTop="1" thickBot="1">
      <c r="A5" s="406" t="s">
        <v>0</v>
      </c>
      <c r="B5" s="399" t="s">
        <v>3</v>
      </c>
      <c r="C5" s="401" t="s">
        <v>2</v>
      </c>
      <c r="D5" s="399" t="s">
        <v>13</v>
      </c>
      <c r="E5" s="404" t="s">
        <v>7</v>
      </c>
      <c r="F5" s="405"/>
      <c r="G5" s="412" t="s">
        <v>10</v>
      </c>
      <c r="H5" s="397" t="s">
        <v>1</v>
      </c>
      <c r="I5" s="398"/>
      <c r="J5" s="401" t="s">
        <v>6</v>
      </c>
      <c r="K5" s="408" t="s">
        <v>11</v>
      </c>
    </row>
    <row r="6" spans="1:11" s="3" customFormat="1" ht="16.5" thickTop="1">
      <c r="A6" s="407"/>
      <c r="B6" s="403"/>
      <c r="C6" s="402"/>
      <c r="D6" s="403"/>
      <c r="E6" s="43" t="s">
        <v>8</v>
      </c>
      <c r="F6" s="68" t="s">
        <v>9</v>
      </c>
      <c r="G6" s="413"/>
      <c r="H6" s="44" t="s">
        <v>4</v>
      </c>
      <c r="I6" s="45" t="s">
        <v>5</v>
      </c>
      <c r="J6" s="414"/>
      <c r="K6" s="409"/>
    </row>
    <row r="7" spans="1:11" s="3" customFormat="1" ht="9.75" customHeight="1">
      <c r="A7" s="51"/>
      <c r="B7" s="48"/>
      <c r="C7" s="74"/>
      <c r="D7" s="48"/>
      <c r="E7" s="49"/>
      <c r="F7" s="69"/>
      <c r="G7" s="50"/>
      <c r="H7" s="49"/>
      <c r="I7" s="47"/>
      <c r="J7" s="49"/>
      <c r="K7" s="80"/>
    </row>
    <row r="8" spans="1:11" s="10" customFormat="1" ht="15.75" customHeight="1">
      <c r="A8" s="40">
        <v>1</v>
      </c>
      <c r="B8" s="72" t="s">
        <v>44</v>
      </c>
      <c r="C8" s="75" t="s">
        <v>48</v>
      </c>
      <c r="D8" s="46" t="s">
        <v>47</v>
      </c>
      <c r="E8" s="54" t="s">
        <v>20</v>
      </c>
      <c r="F8" s="90">
        <v>4100000</v>
      </c>
      <c r="G8" s="91">
        <f>SUM(F8:F14)</f>
        <v>34825000</v>
      </c>
      <c r="H8" s="75" t="s">
        <v>27</v>
      </c>
      <c r="I8" s="46" t="s">
        <v>42</v>
      </c>
      <c r="J8" s="9" t="s">
        <v>46</v>
      </c>
      <c r="K8" s="81">
        <v>42761</v>
      </c>
    </row>
    <row r="9" spans="1:11" s="10" customFormat="1" ht="30">
      <c r="A9" s="40"/>
      <c r="B9" s="72" t="s">
        <v>45</v>
      </c>
      <c r="C9" s="76" t="s">
        <v>49</v>
      </c>
      <c r="D9" s="73" t="s">
        <v>47</v>
      </c>
      <c r="E9" s="55" t="s">
        <v>18</v>
      </c>
      <c r="F9" s="92">
        <v>5000000</v>
      </c>
      <c r="G9" s="93"/>
      <c r="H9" s="75" t="s">
        <v>27</v>
      </c>
      <c r="I9" s="46" t="s">
        <v>42</v>
      </c>
      <c r="J9" s="13" t="s">
        <v>50</v>
      </c>
      <c r="K9" s="82">
        <v>42761</v>
      </c>
    </row>
    <row r="10" spans="1:11" s="10" customFormat="1" ht="15.75">
      <c r="A10" s="40"/>
      <c r="B10" s="72"/>
      <c r="C10" s="76" t="s">
        <v>51</v>
      </c>
      <c r="D10" s="73" t="s">
        <v>47</v>
      </c>
      <c r="E10" s="55" t="s">
        <v>20</v>
      </c>
      <c r="F10" s="92">
        <v>3000000</v>
      </c>
      <c r="G10" s="93"/>
      <c r="H10" s="75" t="s">
        <v>27</v>
      </c>
      <c r="I10" s="46" t="s">
        <v>42</v>
      </c>
      <c r="J10" s="13" t="s">
        <v>43</v>
      </c>
      <c r="K10" s="82">
        <v>42775</v>
      </c>
    </row>
    <row r="11" spans="1:11" s="10" customFormat="1" ht="30">
      <c r="A11" s="40"/>
      <c r="B11" s="72"/>
      <c r="C11" s="76" t="s">
        <v>183</v>
      </c>
      <c r="D11" s="73" t="s">
        <v>47</v>
      </c>
      <c r="E11" s="55" t="s">
        <v>187</v>
      </c>
      <c r="F11" s="92">
        <v>2000000</v>
      </c>
      <c r="G11" s="93"/>
      <c r="H11" s="76" t="s">
        <v>28</v>
      </c>
      <c r="I11" s="73" t="s">
        <v>153</v>
      </c>
      <c r="J11" s="13" t="s">
        <v>193</v>
      </c>
      <c r="K11" s="82">
        <v>42803</v>
      </c>
    </row>
    <row r="12" spans="1:11" s="10" customFormat="1" ht="30">
      <c r="A12" s="40"/>
      <c r="B12" s="72"/>
      <c r="C12" s="76" t="s">
        <v>185</v>
      </c>
      <c r="D12" s="73" t="s">
        <v>47</v>
      </c>
      <c r="E12" s="55"/>
      <c r="F12" s="92">
        <v>5000000</v>
      </c>
      <c r="G12" s="93"/>
      <c r="H12" s="76" t="s">
        <v>27</v>
      </c>
      <c r="I12" s="73" t="s">
        <v>42</v>
      </c>
      <c r="J12" s="13" t="s">
        <v>195</v>
      </c>
      <c r="K12" s="82">
        <v>42947</v>
      </c>
    </row>
    <row r="13" spans="1:11" s="10" customFormat="1" ht="30">
      <c r="A13" s="40"/>
      <c r="B13" s="72"/>
      <c r="C13" s="76" t="s">
        <v>186</v>
      </c>
      <c r="D13" s="73" t="s">
        <v>47</v>
      </c>
      <c r="E13" s="55"/>
      <c r="F13" s="92">
        <v>500000</v>
      </c>
      <c r="G13" s="93"/>
      <c r="H13" s="76" t="s">
        <v>27</v>
      </c>
      <c r="I13" s="73" t="s">
        <v>27</v>
      </c>
      <c r="J13" s="13" t="s">
        <v>196</v>
      </c>
      <c r="K13" s="82">
        <v>42865</v>
      </c>
    </row>
    <row r="14" spans="1:11" s="10" customFormat="1" ht="30.75" thickBot="1">
      <c r="A14" s="38"/>
      <c r="B14" s="72"/>
      <c r="C14" s="78" t="s">
        <v>56</v>
      </c>
      <c r="D14" s="42" t="s">
        <v>47</v>
      </c>
      <c r="E14" s="56" t="s">
        <v>20</v>
      </c>
      <c r="F14" s="94">
        <v>15225000</v>
      </c>
      <c r="G14" s="95"/>
      <c r="H14" s="78" t="s">
        <v>27</v>
      </c>
      <c r="I14" s="42" t="s">
        <v>40</v>
      </c>
      <c r="J14" s="11" t="s">
        <v>57</v>
      </c>
      <c r="K14" s="83">
        <v>42775</v>
      </c>
    </row>
    <row r="15" spans="1:11" s="10" customFormat="1" ht="30.75" thickTop="1">
      <c r="A15" s="40">
        <v>2</v>
      </c>
      <c r="B15" s="104" t="s">
        <v>58</v>
      </c>
      <c r="C15" s="4" t="s">
        <v>72</v>
      </c>
      <c r="D15" s="13" t="s">
        <v>47</v>
      </c>
      <c r="E15" s="55"/>
      <c r="F15" s="92">
        <v>500000</v>
      </c>
      <c r="G15" s="93">
        <f>SUM(F15:F20)</f>
        <v>3300000</v>
      </c>
      <c r="H15" s="9" t="s">
        <v>28</v>
      </c>
      <c r="I15" s="109" t="s">
        <v>35</v>
      </c>
      <c r="J15" s="13" t="s">
        <v>78</v>
      </c>
      <c r="K15" s="82">
        <v>42802</v>
      </c>
    </row>
    <row r="16" spans="1:11" s="10" customFormat="1" ht="30">
      <c r="A16" s="40"/>
      <c r="B16" s="105"/>
      <c r="C16" s="4" t="s">
        <v>73</v>
      </c>
      <c r="D16" s="13" t="s">
        <v>47</v>
      </c>
      <c r="E16" s="55"/>
      <c r="F16" s="92">
        <v>500000</v>
      </c>
      <c r="G16" s="93"/>
      <c r="H16" s="9" t="s">
        <v>28</v>
      </c>
      <c r="I16" s="109" t="s">
        <v>32</v>
      </c>
      <c r="J16" s="13" t="s">
        <v>79</v>
      </c>
      <c r="K16" s="82">
        <v>42797</v>
      </c>
    </row>
    <row r="17" spans="1:11" s="10" customFormat="1" ht="30">
      <c r="A17" s="41"/>
      <c r="B17" s="72"/>
      <c r="C17" s="4" t="s">
        <v>74</v>
      </c>
      <c r="D17" s="13" t="s">
        <v>47</v>
      </c>
      <c r="E17" s="55"/>
      <c r="F17" s="92">
        <v>500000</v>
      </c>
      <c r="G17" s="93"/>
      <c r="H17" s="9" t="s">
        <v>28</v>
      </c>
      <c r="I17" s="109" t="s">
        <v>32</v>
      </c>
      <c r="J17" s="13" t="s">
        <v>80</v>
      </c>
      <c r="K17" s="82">
        <v>42793</v>
      </c>
    </row>
    <row r="18" spans="1:11" s="10" customFormat="1" ht="30">
      <c r="A18" s="41"/>
      <c r="B18" s="72"/>
      <c r="C18" s="4" t="s">
        <v>75</v>
      </c>
      <c r="D18" s="13" t="s">
        <v>47</v>
      </c>
      <c r="E18" s="55"/>
      <c r="F18" s="92">
        <v>1000000</v>
      </c>
      <c r="G18" s="93"/>
      <c r="H18" s="9" t="s">
        <v>15</v>
      </c>
      <c r="I18" s="109" t="s">
        <v>16</v>
      </c>
      <c r="J18" s="13" t="s">
        <v>81</v>
      </c>
      <c r="K18" s="82">
        <v>42803</v>
      </c>
    </row>
    <row r="19" spans="1:11" s="10" customFormat="1" ht="30">
      <c r="A19" s="41"/>
      <c r="B19" s="72"/>
      <c r="C19" s="4" t="s">
        <v>76</v>
      </c>
      <c r="D19" s="13" t="s">
        <v>47</v>
      </c>
      <c r="E19" s="55"/>
      <c r="F19" s="92">
        <v>500000</v>
      </c>
      <c r="G19" s="93"/>
      <c r="H19" s="9" t="s">
        <v>15</v>
      </c>
      <c r="I19" s="109" t="s">
        <v>16</v>
      </c>
      <c r="J19" s="13" t="s">
        <v>82</v>
      </c>
      <c r="K19" s="82">
        <v>42797</v>
      </c>
    </row>
    <row r="20" spans="1:11" s="10" customFormat="1" ht="30.75" thickBot="1">
      <c r="A20" s="41"/>
      <c r="B20" s="72"/>
      <c r="C20" s="14" t="s">
        <v>77</v>
      </c>
      <c r="D20" s="13" t="s">
        <v>47</v>
      </c>
      <c r="E20" s="58"/>
      <c r="F20" s="96">
        <v>300000</v>
      </c>
      <c r="G20" s="95"/>
      <c r="H20" s="9" t="s">
        <v>28</v>
      </c>
      <c r="I20" s="109" t="s">
        <v>29</v>
      </c>
      <c r="J20" s="28" t="s">
        <v>83</v>
      </c>
      <c r="K20" s="85">
        <v>42836</v>
      </c>
    </row>
    <row r="21" spans="1:11" s="10" customFormat="1" ht="30.75" thickTop="1">
      <c r="A21" s="191">
        <v>3</v>
      </c>
      <c r="B21" s="192" t="s">
        <v>138</v>
      </c>
      <c r="C21" s="110" t="s">
        <v>198</v>
      </c>
      <c r="D21" s="110" t="s">
        <v>47</v>
      </c>
      <c r="E21" s="111"/>
      <c r="F21" s="112">
        <v>2000000</v>
      </c>
      <c r="G21" s="113">
        <f>SUM(F21:F32)</f>
        <v>120600000</v>
      </c>
      <c r="H21" s="110" t="s">
        <v>134</v>
      </c>
      <c r="I21" s="110" t="s">
        <v>135</v>
      </c>
      <c r="J21" s="110" t="s">
        <v>137</v>
      </c>
      <c r="K21" s="114" t="s">
        <v>136</v>
      </c>
    </row>
    <row r="22" spans="1:11" s="10" customFormat="1" ht="15.75">
      <c r="A22" s="40"/>
      <c r="B22" s="32"/>
      <c r="C22" s="13" t="s">
        <v>200</v>
      </c>
      <c r="D22" s="13" t="s">
        <v>47</v>
      </c>
      <c r="E22" s="55"/>
      <c r="F22" s="92">
        <v>4000000</v>
      </c>
      <c r="G22" s="93"/>
      <c r="H22" s="13" t="s">
        <v>134</v>
      </c>
      <c r="I22" s="13" t="s">
        <v>135</v>
      </c>
      <c r="J22" s="13" t="s">
        <v>137</v>
      </c>
      <c r="K22" s="82" t="s">
        <v>136</v>
      </c>
    </row>
    <row r="23" spans="1:11" s="10" customFormat="1" ht="15.75">
      <c r="A23" s="40"/>
      <c r="B23" s="32"/>
      <c r="C23" s="13" t="s">
        <v>131</v>
      </c>
      <c r="D23" s="13" t="s">
        <v>47</v>
      </c>
      <c r="E23" s="55"/>
      <c r="F23" s="92">
        <v>3500000</v>
      </c>
      <c r="G23" s="93"/>
      <c r="H23" s="13" t="s">
        <v>134</v>
      </c>
      <c r="I23" s="13" t="s">
        <v>135</v>
      </c>
      <c r="J23" s="13" t="s">
        <v>137</v>
      </c>
      <c r="K23" s="82" t="s">
        <v>136</v>
      </c>
    </row>
    <row r="24" spans="1:11" s="10" customFormat="1" ht="15.75">
      <c r="A24" s="40"/>
      <c r="B24" s="32"/>
      <c r="C24" s="13" t="s">
        <v>201</v>
      </c>
      <c r="D24" s="13" t="s">
        <v>47</v>
      </c>
      <c r="E24" s="55"/>
      <c r="F24" s="92">
        <v>4000000</v>
      </c>
      <c r="G24" s="93"/>
      <c r="H24" s="13" t="s">
        <v>15</v>
      </c>
      <c r="I24" s="13" t="s">
        <v>135</v>
      </c>
      <c r="J24" s="13" t="s">
        <v>137</v>
      </c>
      <c r="K24" s="82" t="s">
        <v>136</v>
      </c>
    </row>
    <row r="25" spans="1:11" s="10" customFormat="1" ht="15.75">
      <c r="A25" s="40"/>
      <c r="B25" s="32"/>
      <c r="C25" s="13" t="s">
        <v>132</v>
      </c>
      <c r="D25" s="13" t="s">
        <v>47</v>
      </c>
      <c r="E25" s="55"/>
      <c r="F25" s="92">
        <v>100000</v>
      </c>
      <c r="G25" s="93"/>
      <c r="H25" s="13" t="s">
        <v>134</v>
      </c>
      <c r="I25" s="13" t="s">
        <v>135</v>
      </c>
      <c r="J25" s="13" t="s">
        <v>137</v>
      </c>
      <c r="K25" s="82" t="s">
        <v>136</v>
      </c>
    </row>
    <row r="26" spans="1:11" s="10" customFormat="1" ht="15.75">
      <c r="A26" s="40"/>
      <c r="B26" s="32"/>
      <c r="C26" s="13" t="s">
        <v>131</v>
      </c>
      <c r="D26" s="13" t="s">
        <v>47</v>
      </c>
      <c r="E26" s="55"/>
      <c r="F26" s="92">
        <v>2500000</v>
      </c>
      <c r="G26" s="93"/>
      <c r="H26" s="13" t="s">
        <v>134</v>
      </c>
      <c r="I26" s="13" t="s">
        <v>135</v>
      </c>
      <c r="J26" s="13" t="s">
        <v>137</v>
      </c>
      <c r="K26" s="82" t="s">
        <v>136</v>
      </c>
    </row>
    <row r="27" spans="1:11" s="10" customFormat="1" ht="15.75">
      <c r="A27" s="40"/>
      <c r="B27" s="32"/>
      <c r="C27" s="13" t="s">
        <v>200</v>
      </c>
      <c r="D27" s="13" t="s">
        <v>47</v>
      </c>
      <c r="E27" s="55"/>
      <c r="F27" s="92">
        <v>5000000</v>
      </c>
      <c r="G27" s="93"/>
      <c r="H27" s="13" t="s">
        <v>134</v>
      </c>
      <c r="I27" s="13" t="s">
        <v>135</v>
      </c>
      <c r="J27" s="13" t="s">
        <v>137</v>
      </c>
      <c r="K27" s="82" t="s">
        <v>136</v>
      </c>
    </row>
    <row r="28" spans="1:11" s="10" customFormat="1" ht="15.75">
      <c r="A28" s="40"/>
      <c r="B28" s="32"/>
      <c r="C28" s="13" t="s">
        <v>202</v>
      </c>
      <c r="D28" s="13" t="s">
        <v>47</v>
      </c>
      <c r="E28" s="55"/>
      <c r="F28" s="92">
        <v>500000</v>
      </c>
      <c r="G28" s="93"/>
      <c r="H28" s="13" t="s">
        <v>134</v>
      </c>
      <c r="I28" s="13" t="s">
        <v>135</v>
      </c>
      <c r="J28" s="13" t="s">
        <v>137</v>
      </c>
      <c r="K28" s="82" t="s">
        <v>136</v>
      </c>
    </row>
    <row r="29" spans="1:11" s="10" customFormat="1" ht="30">
      <c r="A29" s="40"/>
      <c r="B29" s="118"/>
      <c r="C29" s="13" t="s">
        <v>203</v>
      </c>
      <c r="D29" s="13" t="s">
        <v>47</v>
      </c>
      <c r="E29" s="55"/>
      <c r="F29" s="92">
        <v>5000000</v>
      </c>
      <c r="G29" s="93"/>
      <c r="H29" s="13" t="s">
        <v>15</v>
      </c>
      <c r="I29" s="13" t="s">
        <v>16</v>
      </c>
      <c r="J29" s="13" t="s">
        <v>137</v>
      </c>
      <c r="K29" s="82" t="s">
        <v>136</v>
      </c>
    </row>
    <row r="30" spans="1:11" s="10" customFormat="1" ht="45">
      <c r="A30" s="40"/>
      <c r="B30" s="118"/>
      <c r="C30" s="13" t="s">
        <v>204</v>
      </c>
      <c r="D30" s="13" t="s">
        <v>47</v>
      </c>
      <c r="E30" s="55"/>
      <c r="F30" s="92">
        <v>78000000</v>
      </c>
      <c r="G30" s="93"/>
      <c r="H30" s="13" t="s">
        <v>134</v>
      </c>
      <c r="I30" s="13" t="s">
        <v>135</v>
      </c>
      <c r="J30" s="13" t="s">
        <v>137</v>
      </c>
      <c r="K30" s="82" t="s">
        <v>136</v>
      </c>
    </row>
    <row r="31" spans="1:11" s="10" customFormat="1" ht="30">
      <c r="A31" s="40"/>
      <c r="B31" s="32"/>
      <c r="C31" s="9" t="s">
        <v>205</v>
      </c>
      <c r="D31" s="13" t="s">
        <v>47</v>
      </c>
      <c r="E31" s="55"/>
      <c r="F31" s="92">
        <v>1000000</v>
      </c>
      <c r="G31" s="93"/>
      <c r="H31" s="13" t="s">
        <v>134</v>
      </c>
      <c r="I31" s="13" t="s">
        <v>135</v>
      </c>
      <c r="J31" s="13" t="s">
        <v>137</v>
      </c>
      <c r="K31" s="82" t="s">
        <v>136</v>
      </c>
    </row>
    <row r="32" spans="1:11" s="10" customFormat="1" ht="30.75" thickBot="1">
      <c r="A32" s="38"/>
      <c r="B32" s="124"/>
      <c r="C32" s="13" t="s">
        <v>206</v>
      </c>
      <c r="D32" s="13" t="s">
        <v>47</v>
      </c>
      <c r="E32" s="55"/>
      <c r="F32" s="92">
        <v>15000000</v>
      </c>
      <c r="G32" s="93"/>
      <c r="H32" s="13" t="s">
        <v>134</v>
      </c>
      <c r="I32" s="13" t="s">
        <v>135</v>
      </c>
      <c r="J32" s="13" t="s">
        <v>137</v>
      </c>
      <c r="K32" s="82" t="s">
        <v>136</v>
      </c>
    </row>
    <row r="33" spans="1:11" s="10" customFormat="1" ht="30.75" thickTop="1">
      <c r="A33" s="359">
        <v>4</v>
      </c>
      <c r="B33" s="360" t="s">
        <v>156</v>
      </c>
      <c r="C33" s="110" t="s">
        <v>147</v>
      </c>
      <c r="D33" s="110" t="s">
        <v>47</v>
      </c>
      <c r="E33" s="111"/>
      <c r="F33" s="112">
        <v>3500000</v>
      </c>
      <c r="G33" s="113">
        <f>SUM(F33:F38)</f>
        <v>32680000</v>
      </c>
      <c r="H33" s="110" t="s">
        <v>28</v>
      </c>
      <c r="I33" s="110" t="s">
        <v>30</v>
      </c>
      <c r="J33" s="110"/>
      <c r="K33" s="114"/>
    </row>
    <row r="34" spans="1:11" s="10" customFormat="1" ht="15.75">
      <c r="A34" s="234"/>
      <c r="B34" s="235"/>
      <c r="C34" s="9" t="s">
        <v>148</v>
      </c>
      <c r="D34" s="9" t="s">
        <v>47</v>
      </c>
      <c r="E34" s="54"/>
      <c r="F34" s="90">
        <v>20150000</v>
      </c>
      <c r="G34" s="91"/>
      <c r="H34" s="9" t="s">
        <v>28</v>
      </c>
      <c r="I34" s="9" t="s">
        <v>153</v>
      </c>
      <c r="J34" s="9"/>
      <c r="K34" s="81"/>
    </row>
    <row r="35" spans="1:11" s="10" customFormat="1" ht="15.75">
      <c r="A35" s="234"/>
      <c r="B35" s="235"/>
      <c r="C35" s="13" t="s">
        <v>149</v>
      </c>
      <c r="D35" s="13" t="s">
        <v>47</v>
      </c>
      <c r="E35" s="55"/>
      <c r="F35" s="92">
        <v>6030000</v>
      </c>
      <c r="G35" s="93"/>
      <c r="H35" s="13" t="s">
        <v>28</v>
      </c>
      <c r="I35" s="13" t="s">
        <v>153</v>
      </c>
      <c r="J35" s="13"/>
      <c r="K35" s="82"/>
    </row>
    <row r="36" spans="1:11" s="10" customFormat="1" ht="30">
      <c r="A36" s="234"/>
      <c r="B36" s="235"/>
      <c r="C36" s="13" t="s">
        <v>150</v>
      </c>
      <c r="D36" s="13" t="s">
        <v>47</v>
      </c>
      <c r="E36" s="55"/>
      <c r="F36" s="92">
        <v>1000000</v>
      </c>
      <c r="G36" s="93"/>
      <c r="H36" s="13" t="s">
        <v>28</v>
      </c>
      <c r="I36" s="13" t="s">
        <v>153</v>
      </c>
      <c r="J36" s="13"/>
      <c r="K36" s="82"/>
    </row>
    <row r="37" spans="1:11" s="10" customFormat="1" ht="15.75">
      <c r="A37" s="234"/>
      <c r="B37" s="235"/>
      <c r="C37" s="13" t="s">
        <v>151</v>
      </c>
      <c r="D37" s="13" t="s">
        <v>47</v>
      </c>
      <c r="E37" s="55"/>
      <c r="F37" s="92">
        <v>1000000</v>
      </c>
      <c r="G37" s="93"/>
      <c r="H37" s="13" t="s">
        <v>152</v>
      </c>
      <c r="I37" s="13" t="s">
        <v>154</v>
      </c>
      <c r="J37" s="13"/>
      <c r="K37" s="82"/>
    </row>
    <row r="38" spans="1:11" s="10" customFormat="1" ht="16.5" thickBot="1">
      <c r="A38" s="355"/>
      <c r="B38" s="356"/>
      <c r="C38" s="11" t="s">
        <v>151</v>
      </c>
      <c r="D38" s="11" t="s">
        <v>47</v>
      </c>
      <c r="E38" s="56"/>
      <c r="F38" s="94">
        <v>1000000</v>
      </c>
      <c r="G38" s="95"/>
      <c r="H38" s="11" t="s">
        <v>27</v>
      </c>
      <c r="I38" s="11" t="s">
        <v>155</v>
      </c>
      <c r="J38" s="11"/>
      <c r="K38" s="83"/>
    </row>
    <row r="39" spans="1:11" s="10" customFormat="1" ht="16.5" thickTop="1">
      <c r="A39" s="234">
        <v>5</v>
      </c>
      <c r="B39" s="357" t="s">
        <v>86</v>
      </c>
      <c r="C39" s="12" t="s">
        <v>87</v>
      </c>
      <c r="D39" s="15" t="s">
        <v>98</v>
      </c>
      <c r="E39" s="54"/>
      <c r="F39" s="90">
        <v>150000</v>
      </c>
      <c r="G39" s="91">
        <f>SUM(F39:F57)</f>
        <v>21895000</v>
      </c>
      <c r="H39" s="9" t="s">
        <v>15</v>
      </c>
      <c r="I39" s="9" t="s">
        <v>26</v>
      </c>
      <c r="J39" s="9" t="s">
        <v>102</v>
      </c>
      <c r="K39" s="84"/>
    </row>
    <row r="40" spans="1:11" s="10" customFormat="1" ht="15.75">
      <c r="A40" s="234"/>
      <c r="B40" s="358"/>
      <c r="C40" s="12" t="s">
        <v>88</v>
      </c>
      <c r="D40" s="13" t="s">
        <v>47</v>
      </c>
      <c r="E40" s="54"/>
      <c r="F40" s="90">
        <v>100000</v>
      </c>
      <c r="G40" s="91"/>
      <c r="H40" s="9" t="s">
        <v>15</v>
      </c>
      <c r="I40" s="9" t="s">
        <v>26</v>
      </c>
      <c r="J40" s="9" t="s">
        <v>103</v>
      </c>
      <c r="K40" s="84"/>
    </row>
    <row r="41" spans="1:11" s="10" customFormat="1" ht="15.75">
      <c r="A41" s="40"/>
      <c r="B41" s="67"/>
      <c r="C41" s="12" t="s">
        <v>89</v>
      </c>
      <c r="D41" s="13" t="s">
        <v>47</v>
      </c>
      <c r="E41" s="54"/>
      <c r="F41" s="90">
        <v>300000</v>
      </c>
      <c r="G41" s="91"/>
      <c r="H41" s="9" t="s">
        <v>15</v>
      </c>
      <c r="I41" s="9" t="s">
        <v>99</v>
      </c>
      <c r="J41" s="9" t="s">
        <v>104</v>
      </c>
      <c r="K41" s="84"/>
    </row>
    <row r="42" spans="1:11" s="10" customFormat="1" ht="15.75">
      <c r="A42" s="40"/>
      <c r="B42" s="119"/>
      <c r="C42" s="12" t="s">
        <v>90</v>
      </c>
      <c r="D42" s="13" t="s">
        <v>47</v>
      </c>
      <c r="E42" s="54"/>
      <c r="F42" s="90">
        <v>1000000</v>
      </c>
      <c r="G42" s="91"/>
      <c r="H42" s="9" t="s">
        <v>15</v>
      </c>
      <c r="I42" s="9" t="s">
        <v>99</v>
      </c>
      <c r="J42" s="9" t="s">
        <v>105</v>
      </c>
      <c r="K42" s="84"/>
    </row>
    <row r="43" spans="1:11" s="10" customFormat="1" ht="15.75">
      <c r="A43" s="40"/>
      <c r="B43" s="119"/>
      <c r="C43" s="12" t="s">
        <v>91</v>
      </c>
      <c r="D43" s="13" t="s">
        <v>47</v>
      </c>
      <c r="E43" s="54"/>
      <c r="F43" s="90">
        <v>5000000</v>
      </c>
      <c r="G43" s="91"/>
      <c r="H43" s="9" t="s">
        <v>15</v>
      </c>
      <c r="I43" s="9" t="s">
        <v>26</v>
      </c>
      <c r="J43" s="9" t="s">
        <v>106</v>
      </c>
      <c r="K43" s="84"/>
    </row>
    <row r="44" spans="1:11" s="10" customFormat="1" ht="15.75">
      <c r="A44" s="40"/>
      <c r="B44" s="67"/>
      <c r="C44" s="4" t="s">
        <v>92</v>
      </c>
      <c r="D44" s="13" t="s">
        <v>47</v>
      </c>
      <c r="E44" s="55"/>
      <c r="F44" s="92">
        <v>500000</v>
      </c>
      <c r="G44" s="93"/>
      <c r="H44" s="13" t="s">
        <v>15</v>
      </c>
      <c r="I44" s="13" t="s">
        <v>99</v>
      </c>
      <c r="J44" s="13" t="s">
        <v>107</v>
      </c>
      <c r="K44" s="120"/>
    </row>
    <row r="45" spans="1:11" s="10" customFormat="1" ht="15.75">
      <c r="A45" s="40"/>
      <c r="B45" s="67"/>
      <c r="C45" s="12" t="s">
        <v>90</v>
      </c>
      <c r="D45" s="13" t="s">
        <v>47</v>
      </c>
      <c r="E45" s="54"/>
      <c r="F45" s="90">
        <v>450000</v>
      </c>
      <c r="G45" s="91"/>
      <c r="H45" s="9" t="s">
        <v>15</v>
      </c>
      <c r="I45" s="9" t="s">
        <v>100</v>
      </c>
      <c r="J45" s="9" t="s">
        <v>105</v>
      </c>
      <c r="K45" s="84"/>
    </row>
    <row r="46" spans="1:11" s="10" customFormat="1" ht="15.75">
      <c r="A46" s="40"/>
      <c r="B46" s="67"/>
      <c r="C46" s="12" t="s">
        <v>93</v>
      </c>
      <c r="D46" s="13" t="s">
        <v>47</v>
      </c>
      <c r="E46" s="54"/>
      <c r="F46" s="90">
        <v>6000000</v>
      </c>
      <c r="G46" s="91"/>
      <c r="H46" s="9" t="s">
        <v>15</v>
      </c>
      <c r="I46" s="9" t="s">
        <v>26</v>
      </c>
      <c r="J46" s="9" t="s">
        <v>108</v>
      </c>
      <c r="K46" s="84"/>
    </row>
    <row r="47" spans="1:11" s="10" customFormat="1" ht="15.75">
      <c r="A47" s="40"/>
      <c r="B47" s="67"/>
      <c r="C47" s="12" t="s">
        <v>93</v>
      </c>
      <c r="D47" s="13" t="s">
        <v>47</v>
      </c>
      <c r="E47" s="54"/>
      <c r="F47" s="90">
        <v>595000</v>
      </c>
      <c r="G47" s="91"/>
      <c r="H47" s="9" t="s">
        <v>15</v>
      </c>
      <c r="I47" s="9" t="s">
        <v>26</v>
      </c>
      <c r="J47" s="9" t="s">
        <v>108</v>
      </c>
      <c r="K47" s="84"/>
    </row>
    <row r="48" spans="1:11" s="10" customFormat="1" ht="15.75">
      <c r="A48" s="40"/>
      <c r="B48" s="67"/>
      <c r="C48" s="12" t="s">
        <v>90</v>
      </c>
      <c r="D48" s="13" t="s">
        <v>47</v>
      </c>
      <c r="E48" s="54"/>
      <c r="F48" s="90">
        <v>500000</v>
      </c>
      <c r="G48" s="91"/>
      <c r="H48" s="9" t="s">
        <v>15</v>
      </c>
      <c r="I48" s="9" t="s">
        <v>99</v>
      </c>
      <c r="J48" s="9" t="s">
        <v>105</v>
      </c>
      <c r="K48" s="84"/>
    </row>
    <row r="49" spans="1:11" s="10" customFormat="1" ht="15.75">
      <c r="A49" s="40"/>
      <c r="B49" s="67"/>
      <c r="C49" s="12" t="s">
        <v>90</v>
      </c>
      <c r="D49" s="13" t="s">
        <v>47</v>
      </c>
      <c r="E49" s="54"/>
      <c r="F49" s="90">
        <v>500000</v>
      </c>
      <c r="G49" s="91"/>
      <c r="H49" s="9" t="s">
        <v>15</v>
      </c>
      <c r="I49" s="9" t="s">
        <v>99</v>
      </c>
      <c r="J49" s="9" t="s">
        <v>105</v>
      </c>
      <c r="K49" s="84"/>
    </row>
    <row r="50" spans="1:11" s="10" customFormat="1" ht="15.75">
      <c r="A50" s="40"/>
      <c r="B50" s="67"/>
      <c r="C50" s="12" t="s">
        <v>94</v>
      </c>
      <c r="D50" s="13" t="s">
        <v>47</v>
      </c>
      <c r="E50" s="54"/>
      <c r="F50" s="90">
        <v>500000</v>
      </c>
      <c r="G50" s="91"/>
      <c r="H50" s="9" t="s">
        <v>15</v>
      </c>
      <c r="I50" s="9" t="s">
        <v>99</v>
      </c>
      <c r="J50" s="9" t="s">
        <v>107</v>
      </c>
      <c r="K50" s="84"/>
    </row>
    <row r="51" spans="1:11" s="10" customFormat="1" ht="15.75">
      <c r="A51" s="40"/>
      <c r="B51" s="67"/>
      <c r="C51" s="12" t="s">
        <v>90</v>
      </c>
      <c r="D51" s="13" t="s">
        <v>47</v>
      </c>
      <c r="E51" s="54"/>
      <c r="F51" s="90">
        <v>1000000</v>
      </c>
      <c r="G51" s="91"/>
      <c r="H51" s="9" t="s">
        <v>15</v>
      </c>
      <c r="I51" s="9" t="s">
        <v>26</v>
      </c>
      <c r="J51" s="9" t="s">
        <v>109</v>
      </c>
      <c r="K51" s="84"/>
    </row>
    <row r="52" spans="1:11" s="10" customFormat="1" ht="15.75">
      <c r="A52" s="40"/>
      <c r="B52" s="67"/>
      <c r="C52" s="12" t="s">
        <v>90</v>
      </c>
      <c r="D52" s="13" t="s">
        <v>47</v>
      </c>
      <c r="E52" s="54"/>
      <c r="F52" s="90">
        <v>800000</v>
      </c>
      <c r="G52" s="91"/>
      <c r="H52" s="9" t="s">
        <v>15</v>
      </c>
      <c r="I52" s="9" t="s">
        <v>99</v>
      </c>
      <c r="J52" s="9" t="s">
        <v>105</v>
      </c>
      <c r="K52" s="84"/>
    </row>
    <row r="53" spans="1:11" s="10" customFormat="1" ht="15.75">
      <c r="A53" s="40"/>
      <c r="B53" s="67"/>
      <c r="C53" s="12" t="s">
        <v>90</v>
      </c>
      <c r="D53" s="13" t="s">
        <v>47</v>
      </c>
      <c r="E53" s="54"/>
      <c r="F53" s="90">
        <v>500000</v>
      </c>
      <c r="G53" s="91"/>
      <c r="H53" s="9" t="s">
        <v>15</v>
      </c>
      <c r="I53" s="9" t="s">
        <v>99</v>
      </c>
      <c r="J53" s="9" t="s">
        <v>110</v>
      </c>
      <c r="K53" s="84"/>
    </row>
    <row r="54" spans="1:11" s="10" customFormat="1" ht="15.75">
      <c r="A54" s="40"/>
      <c r="B54" s="67"/>
      <c r="C54" s="12" t="s">
        <v>95</v>
      </c>
      <c r="D54" s="13" t="s">
        <v>47</v>
      </c>
      <c r="E54" s="54"/>
      <c r="F54" s="90">
        <v>500000</v>
      </c>
      <c r="G54" s="91"/>
      <c r="H54" s="9" t="s">
        <v>15</v>
      </c>
      <c r="I54" s="9" t="s">
        <v>99</v>
      </c>
      <c r="J54" s="9" t="s">
        <v>107</v>
      </c>
      <c r="K54" s="84"/>
    </row>
    <row r="55" spans="1:11" s="10" customFormat="1" ht="15.75">
      <c r="A55" s="40"/>
      <c r="B55" s="67"/>
      <c r="C55" s="12" t="s">
        <v>96</v>
      </c>
      <c r="D55" s="13" t="s">
        <v>47</v>
      </c>
      <c r="E55" s="54"/>
      <c r="F55" s="90">
        <v>1000000</v>
      </c>
      <c r="G55" s="91"/>
      <c r="H55" s="9" t="s">
        <v>31</v>
      </c>
      <c r="I55" s="9" t="s">
        <v>101</v>
      </c>
      <c r="J55" s="9" t="s">
        <v>111</v>
      </c>
      <c r="K55" s="84"/>
    </row>
    <row r="56" spans="1:11" s="10" customFormat="1" ht="15.75">
      <c r="A56" s="40"/>
      <c r="B56" s="67"/>
      <c r="C56" s="12" t="s">
        <v>90</v>
      </c>
      <c r="D56" s="13" t="s">
        <v>47</v>
      </c>
      <c r="E56" s="54"/>
      <c r="F56" s="90">
        <v>500000</v>
      </c>
      <c r="G56" s="91"/>
      <c r="H56" s="9" t="s">
        <v>15</v>
      </c>
      <c r="I56" s="9" t="s">
        <v>99</v>
      </c>
      <c r="J56" s="9" t="s">
        <v>105</v>
      </c>
      <c r="K56" s="84"/>
    </row>
    <row r="57" spans="1:11" s="10" customFormat="1" ht="15.75" customHeight="1" thickBot="1">
      <c r="A57" s="38"/>
      <c r="B57" s="107"/>
      <c r="C57" s="70" t="s">
        <v>97</v>
      </c>
      <c r="D57" s="11" t="s">
        <v>47</v>
      </c>
      <c r="E57" s="57"/>
      <c r="F57" s="97">
        <v>2000000</v>
      </c>
      <c r="G57" s="98"/>
      <c r="H57" s="25" t="s">
        <v>15</v>
      </c>
      <c r="I57" s="25"/>
      <c r="J57" s="25" t="s">
        <v>112</v>
      </c>
      <c r="K57" s="87"/>
    </row>
    <row r="58" spans="1:11" s="10" customFormat="1" ht="30.75" thickTop="1">
      <c r="A58" s="40">
        <v>6</v>
      </c>
      <c r="B58" s="67" t="s">
        <v>221</v>
      </c>
      <c r="C58" s="131" t="s">
        <v>213</v>
      </c>
      <c r="D58" s="13" t="s">
        <v>47</v>
      </c>
      <c r="E58" s="132" t="s">
        <v>223</v>
      </c>
      <c r="F58" s="92">
        <v>1125000</v>
      </c>
      <c r="G58" s="93">
        <f>SUM(F58:F62)</f>
        <v>37375000</v>
      </c>
      <c r="H58" s="133" t="s">
        <v>16</v>
      </c>
      <c r="I58" s="133" t="s">
        <v>241</v>
      </c>
      <c r="J58" s="133" t="s">
        <v>232</v>
      </c>
      <c r="K58" s="120"/>
    </row>
    <row r="59" spans="1:11" s="10" customFormat="1" ht="15.75">
      <c r="A59" s="40"/>
      <c r="B59" s="67"/>
      <c r="C59" s="131" t="s">
        <v>217</v>
      </c>
      <c r="D59" s="13" t="s">
        <v>47</v>
      </c>
      <c r="E59" s="132" t="s">
        <v>226</v>
      </c>
      <c r="F59" s="92">
        <v>750000</v>
      </c>
      <c r="G59" s="93"/>
      <c r="H59" s="133" t="s">
        <v>16</v>
      </c>
      <c r="I59" s="133" t="s">
        <v>243</v>
      </c>
      <c r="J59" s="133" t="s">
        <v>235</v>
      </c>
      <c r="K59" s="120"/>
    </row>
    <row r="60" spans="1:11" s="10" customFormat="1" ht="30">
      <c r="A60" s="40"/>
      <c r="B60" s="67"/>
      <c r="C60" s="128" t="s">
        <v>218</v>
      </c>
      <c r="D60" s="13" t="s">
        <v>47</v>
      </c>
      <c r="E60" s="130">
        <v>1</v>
      </c>
      <c r="F60" s="92">
        <v>500000</v>
      </c>
      <c r="G60" s="93"/>
      <c r="H60" s="129" t="s">
        <v>171</v>
      </c>
      <c r="I60" s="129" t="s">
        <v>171</v>
      </c>
      <c r="J60" s="129" t="s">
        <v>236</v>
      </c>
      <c r="K60" s="120"/>
    </row>
    <row r="61" spans="1:11" s="10" customFormat="1" ht="15.75" customHeight="1">
      <c r="A61" s="40"/>
      <c r="B61" s="67"/>
      <c r="C61" s="128" t="s">
        <v>219</v>
      </c>
      <c r="D61" s="13" t="s">
        <v>47</v>
      </c>
      <c r="E61" s="130">
        <v>2</v>
      </c>
      <c r="F61" s="92">
        <v>30000000</v>
      </c>
      <c r="G61" s="93"/>
      <c r="H61" s="129" t="s">
        <v>171</v>
      </c>
      <c r="I61" s="129" t="s">
        <v>239</v>
      </c>
      <c r="J61" s="129" t="s">
        <v>237</v>
      </c>
      <c r="K61" s="120"/>
    </row>
    <row r="62" spans="1:11" s="10" customFormat="1" ht="15.75" customHeight="1" thickBot="1">
      <c r="A62" s="38"/>
      <c r="B62" s="107"/>
      <c r="C62" s="135" t="s">
        <v>220</v>
      </c>
      <c r="D62" s="11" t="s">
        <v>47</v>
      </c>
      <c r="E62" s="145">
        <v>1</v>
      </c>
      <c r="F62" s="94">
        <v>5000000</v>
      </c>
      <c r="G62" s="95"/>
      <c r="H62" s="146" t="s">
        <v>27</v>
      </c>
      <c r="I62" s="138" t="s">
        <v>155</v>
      </c>
      <c r="J62" s="146" t="s">
        <v>238</v>
      </c>
      <c r="K62" s="125"/>
    </row>
    <row r="63" spans="1:11" s="10" customFormat="1" ht="16.5" thickTop="1">
      <c r="A63" s="40">
        <v>7</v>
      </c>
      <c r="B63" s="67" t="s">
        <v>244</v>
      </c>
      <c r="C63" s="149" t="s">
        <v>248</v>
      </c>
      <c r="D63" s="28" t="s">
        <v>47</v>
      </c>
      <c r="E63" s="136"/>
      <c r="F63" s="96"/>
      <c r="G63" s="137"/>
      <c r="H63" s="143" t="s">
        <v>173</v>
      </c>
      <c r="I63" s="148" t="s">
        <v>257</v>
      </c>
      <c r="J63" s="148" t="s">
        <v>250</v>
      </c>
      <c r="K63" s="144"/>
    </row>
    <row r="64" spans="1:11" s="10" customFormat="1" ht="15.75">
      <c r="A64" s="40"/>
      <c r="B64" s="67"/>
      <c r="C64" s="149" t="s">
        <v>248</v>
      </c>
      <c r="D64" s="28" t="s">
        <v>47</v>
      </c>
      <c r="E64" s="136"/>
      <c r="F64" s="96"/>
      <c r="G64" s="137"/>
      <c r="H64" s="143" t="s">
        <v>173</v>
      </c>
      <c r="I64" s="148" t="s">
        <v>258</v>
      </c>
      <c r="J64" s="148" t="s">
        <v>251</v>
      </c>
      <c r="K64" s="139"/>
    </row>
    <row r="65" spans="1:12" s="10" customFormat="1" ht="15.75" customHeight="1">
      <c r="A65" s="40"/>
      <c r="B65" s="67"/>
      <c r="C65" s="149" t="s">
        <v>248</v>
      </c>
      <c r="D65" s="28" t="s">
        <v>47</v>
      </c>
      <c r="E65" s="136"/>
      <c r="F65" s="96"/>
      <c r="G65" s="137"/>
      <c r="H65" s="143" t="s">
        <v>173</v>
      </c>
      <c r="I65" s="148" t="s">
        <v>260</v>
      </c>
      <c r="J65" s="148" t="s">
        <v>252</v>
      </c>
      <c r="K65" s="139"/>
    </row>
    <row r="66" spans="1:12" s="10" customFormat="1" ht="15.75" customHeight="1">
      <c r="A66" s="40"/>
      <c r="B66" s="67"/>
      <c r="C66" s="149" t="s">
        <v>248</v>
      </c>
      <c r="D66" s="28" t="s">
        <v>47</v>
      </c>
      <c r="E66" s="136"/>
      <c r="F66" s="96"/>
      <c r="G66" s="137"/>
      <c r="H66" s="143" t="s">
        <v>175</v>
      </c>
      <c r="I66" s="148" t="s">
        <v>261</v>
      </c>
      <c r="J66" s="148" t="s">
        <v>253</v>
      </c>
      <c r="K66" s="139"/>
    </row>
    <row r="67" spans="1:12" s="10" customFormat="1" ht="15.75" customHeight="1">
      <c r="A67" s="40"/>
      <c r="B67" s="67"/>
      <c r="C67" s="149" t="s">
        <v>248</v>
      </c>
      <c r="D67" s="28" t="s">
        <v>47</v>
      </c>
      <c r="E67" s="136"/>
      <c r="F67" s="96"/>
      <c r="G67" s="137"/>
      <c r="H67" s="143" t="s">
        <v>173</v>
      </c>
      <c r="I67" s="148" t="s">
        <v>262</v>
      </c>
      <c r="J67" s="148" t="s">
        <v>254</v>
      </c>
      <c r="K67" s="139"/>
    </row>
    <row r="68" spans="1:12" s="10" customFormat="1" ht="15.75" customHeight="1" thickBot="1">
      <c r="A68" s="38"/>
      <c r="B68" s="107"/>
      <c r="C68" s="150" t="s">
        <v>248</v>
      </c>
      <c r="D68" s="11" t="s">
        <v>47</v>
      </c>
      <c r="E68" s="145"/>
      <c r="F68" s="94"/>
      <c r="G68" s="95"/>
      <c r="H68" s="146" t="s">
        <v>175</v>
      </c>
      <c r="I68" s="151" t="s">
        <v>175</v>
      </c>
      <c r="J68" s="151" t="s">
        <v>255</v>
      </c>
      <c r="K68" s="125"/>
    </row>
    <row r="69" spans="1:12" s="77" customFormat="1" ht="16.5" thickTop="1">
      <c r="A69" s="153">
        <v>8</v>
      </c>
      <c r="B69" s="67" t="s">
        <v>263</v>
      </c>
      <c r="C69" s="149" t="s">
        <v>248</v>
      </c>
      <c r="D69" s="28" t="s">
        <v>47</v>
      </c>
      <c r="E69" s="158"/>
      <c r="F69" s="159">
        <v>1280000</v>
      </c>
      <c r="G69" s="160">
        <f>SUM(F69:F74)</f>
        <v>7680000</v>
      </c>
      <c r="H69" s="161" t="s">
        <v>173</v>
      </c>
      <c r="I69" s="161" t="s">
        <v>257</v>
      </c>
      <c r="J69" s="149" t="s">
        <v>250</v>
      </c>
      <c r="K69" s="144"/>
      <c r="L69" s="10"/>
    </row>
    <row r="70" spans="1:12" s="77" customFormat="1" ht="15.75">
      <c r="A70" s="153"/>
      <c r="B70" s="67"/>
      <c r="C70" s="149" t="s">
        <v>248</v>
      </c>
      <c r="D70" s="28" t="s">
        <v>47</v>
      </c>
      <c r="E70" s="158"/>
      <c r="F70" s="159">
        <v>1280000</v>
      </c>
      <c r="G70" s="160"/>
      <c r="H70" s="161" t="s">
        <v>173</v>
      </c>
      <c r="I70" s="161" t="s">
        <v>258</v>
      </c>
      <c r="J70" s="149" t="s">
        <v>251</v>
      </c>
      <c r="K70" s="139"/>
      <c r="L70" s="10"/>
    </row>
    <row r="71" spans="1:12" s="77" customFormat="1" ht="15.75">
      <c r="A71" s="153"/>
      <c r="B71" s="67"/>
      <c r="C71" s="149" t="s">
        <v>248</v>
      </c>
      <c r="D71" s="28" t="s">
        <v>47</v>
      </c>
      <c r="E71" s="158"/>
      <c r="F71" s="159">
        <v>1280000</v>
      </c>
      <c r="G71" s="160"/>
      <c r="H71" s="161" t="s">
        <v>173</v>
      </c>
      <c r="I71" s="161" t="s">
        <v>260</v>
      </c>
      <c r="J71" s="149" t="s">
        <v>252</v>
      </c>
      <c r="K71" s="139"/>
      <c r="L71" s="10"/>
    </row>
    <row r="72" spans="1:12" s="77" customFormat="1" ht="15.75">
      <c r="A72" s="153"/>
      <c r="B72" s="67"/>
      <c r="C72" s="149" t="s">
        <v>248</v>
      </c>
      <c r="D72" s="28" t="s">
        <v>47</v>
      </c>
      <c r="E72" s="158"/>
      <c r="F72" s="159">
        <v>1280000</v>
      </c>
      <c r="G72" s="160"/>
      <c r="H72" s="161" t="s">
        <v>175</v>
      </c>
      <c r="I72" s="161" t="s">
        <v>261</v>
      </c>
      <c r="J72" s="149" t="s">
        <v>253</v>
      </c>
      <c r="K72" s="139"/>
      <c r="L72" s="10"/>
    </row>
    <row r="73" spans="1:12" s="77" customFormat="1" ht="15.75">
      <c r="A73" s="153"/>
      <c r="B73" s="67"/>
      <c r="C73" s="149" t="s">
        <v>248</v>
      </c>
      <c r="D73" s="28" t="s">
        <v>47</v>
      </c>
      <c r="E73" s="158"/>
      <c r="F73" s="159">
        <v>1280000</v>
      </c>
      <c r="G73" s="160"/>
      <c r="H73" s="161" t="s">
        <v>175</v>
      </c>
      <c r="I73" s="161" t="s">
        <v>262</v>
      </c>
      <c r="J73" s="149" t="s">
        <v>254</v>
      </c>
      <c r="K73" s="139"/>
      <c r="L73" s="10"/>
    </row>
    <row r="74" spans="1:12" s="77" customFormat="1" ht="16.5" thickBot="1">
      <c r="A74" s="153"/>
      <c r="B74" s="67"/>
      <c r="C74" s="149" t="s">
        <v>248</v>
      </c>
      <c r="D74" s="28" t="s">
        <v>47</v>
      </c>
      <c r="E74" s="158"/>
      <c r="F74" s="159">
        <v>1280000</v>
      </c>
      <c r="G74" s="160"/>
      <c r="H74" s="161" t="s">
        <v>175</v>
      </c>
      <c r="I74" s="161" t="s">
        <v>175</v>
      </c>
      <c r="J74" s="149" t="s">
        <v>255</v>
      </c>
      <c r="K74" s="139"/>
      <c r="L74" s="10"/>
    </row>
    <row r="75" spans="1:12" s="10" customFormat="1" ht="30.75" thickTop="1">
      <c r="A75" s="191">
        <v>9</v>
      </c>
      <c r="B75" s="193" t="s">
        <v>21</v>
      </c>
      <c r="C75" s="116" t="s">
        <v>113</v>
      </c>
      <c r="D75" s="110" t="s">
        <v>47</v>
      </c>
      <c r="E75" s="111" t="s">
        <v>119</v>
      </c>
      <c r="F75" s="112">
        <v>1310000</v>
      </c>
      <c r="G75" s="113">
        <f>SUM(F75:F81)</f>
        <v>14610000</v>
      </c>
      <c r="H75" s="110" t="s">
        <v>17</v>
      </c>
      <c r="I75" s="110" t="s">
        <v>33</v>
      </c>
      <c r="J75" s="110" t="s">
        <v>120</v>
      </c>
      <c r="K75" s="114"/>
    </row>
    <row r="76" spans="1:12" s="10" customFormat="1" ht="15.75">
      <c r="A76" s="115"/>
      <c r="B76" s="340"/>
      <c r="C76" s="12" t="s">
        <v>114</v>
      </c>
      <c r="D76" s="9" t="s">
        <v>47</v>
      </c>
      <c r="E76" s="54"/>
      <c r="F76" s="90">
        <v>200000</v>
      </c>
      <c r="G76" s="91"/>
      <c r="H76" s="9" t="s">
        <v>17</v>
      </c>
      <c r="I76" s="9" t="s">
        <v>33</v>
      </c>
      <c r="J76" s="9" t="s">
        <v>22</v>
      </c>
      <c r="K76" s="108" t="s">
        <v>124</v>
      </c>
    </row>
    <row r="77" spans="1:12" s="10" customFormat="1" ht="15.75">
      <c r="A77" s="40"/>
      <c r="B77" s="32"/>
      <c r="C77" s="12" t="s">
        <v>115</v>
      </c>
      <c r="D77" s="9" t="s">
        <v>47</v>
      </c>
      <c r="E77" s="54"/>
      <c r="F77" s="90">
        <v>1000000</v>
      </c>
      <c r="G77" s="91"/>
      <c r="H77" s="9" t="s">
        <v>17</v>
      </c>
      <c r="I77" s="9" t="s">
        <v>33</v>
      </c>
      <c r="J77" s="9" t="s">
        <v>121</v>
      </c>
      <c r="K77" s="108" t="s">
        <v>125</v>
      </c>
    </row>
    <row r="78" spans="1:12" s="10" customFormat="1" ht="30">
      <c r="A78" s="40"/>
      <c r="B78" s="118"/>
      <c r="C78" s="12" t="s">
        <v>116</v>
      </c>
      <c r="D78" s="9" t="s">
        <v>47</v>
      </c>
      <c r="E78" s="54" t="s">
        <v>23</v>
      </c>
      <c r="F78" s="90">
        <v>10000000</v>
      </c>
      <c r="G78" s="91"/>
      <c r="H78" s="9" t="s">
        <v>17</v>
      </c>
      <c r="I78" s="9" t="s">
        <v>33</v>
      </c>
      <c r="J78" s="9" t="s">
        <v>24</v>
      </c>
      <c r="K78" s="108" t="s">
        <v>25</v>
      </c>
    </row>
    <row r="79" spans="1:12" s="10" customFormat="1" ht="15.75">
      <c r="A79" s="40"/>
      <c r="B79" s="32"/>
      <c r="C79" s="4" t="s">
        <v>117</v>
      </c>
      <c r="D79" s="13" t="s">
        <v>47</v>
      </c>
      <c r="E79" s="55"/>
      <c r="F79" s="92">
        <v>300000</v>
      </c>
      <c r="G79" s="93"/>
      <c r="H79" s="13" t="s">
        <v>17</v>
      </c>
      <c r="I79" s="13" t="s">
        <v>33</v>
      </c>
      <c r="J79" s="13" t="s">
        <v>122</v>
      </c>
      <c r="K79" s="82"/>
    </row>
    <row r="80" spans="1:12" s="10" customFormat="1" ht="15.75">
      <c r="A80" s="40"/>
      <c r="B80" s="32"/>
      <c r="C80" s="4" t="s">
        <v>189</v>
      </c>
      <c r="D80" s="13" t="s">
        <v>47</v>
      </c>
      <c r="E80" s="55"/>
      <c r="F80" s="92">
        <v>1500000</v>
      </c>
      <c r="G80" s="93"/>
      <c r="H80" s="13" t="s">
        <v>17</v>
      </c>
      <c r="I80" s="13" t="s">
        <v>33</v>
      </c>
      <c r="J80" s="13" t="s">
        <v>190</v>
      </c>
      <c r="K80" s="123" t="s">
        <v>191</v>
      </c>
    </row>
    <row r="81" spans="1:11" s="10" customFormat="1" ht="16.5" thickBot="1">
      <c r="A81" s="38"/>
      <c r="B81" s="33"/>
      <c r="C81" s="70" t="s">
        <v>118</v>
      </c>
      <c r="D81" s="25" t="s">
        <v>47</v>
      </c>
      <c r="E81" s="57"/>
      <c r="F81" s="97">
        <v>300000</v>
      </c>
      <c r="G81" s="98"/>
      <c r="H81" s="25" t="s">
        <v>17</v>
      </c>
      <c r="I81" s="25" t="s">
        <v>33</v>
      </c>
      <c r="J81" s="25" t="s">
        <v>123</v>
      </c>
      <c r="K81" s="86"/>
    </row>
    <row r="82" spans="1:11" s="10" customFormat="1" ht="16.5" thickTop="1">
      <c r="A82" s="40">
        <v>10</v>
      </c>
      <c r="B82" s="32" t="s">
        <v>264</v>
      </c>
      <c r="C82" s="116" t="s">
        <v>265</v>
      </c>
      <c r="D82" s="110" t="s">
        <v>164</v>
      </c>
      <c r="E82" s="111" t="s">
        <v>273</v>
      </c>
      <c r="F82" s="112">
        <v>9000000</v>
      </c>
      <c r="G82" s="113">
        <f>SUM(F82:F98)</f>
        <v>31200000</v>
      </c>
      <c r="H82" s="110" t="s">
        <v>171</v>
      </c>
      <c r="I82" s="110" t="s">
        <v>243</v>
      </c>
      <c r="J82" s="110" t="s">
        <v>274</v>
      </c>
      <c r="K82" s="114"/>
    </row>
    <row r="83" spans="1:11" s="10" customFormat="1" ht="30">
      <c r="A83" s="40"/>
      <c r="B83" s="32"/>
      <c r="C83" s="4" t="s">
        <v>266</v>
      </c>
      <c r="D83" s="13" t="s">
        <v>47</v>
      </c>
      <c r="E83" s="55">
        <v>250</v>
      </c>
      <c r="F83" s="92">
        <v>20000000</v>
      </c>
      <c r="G83" s="93"/>
      <c r="H83" s="13" t="s">
        <v>276</v>
      </c>
      <c r="I83" s="13" t="s">
        <v>155</v>
      </c>
      <c r="J83" s="13" t="s">
        <v>275</v>
      </c>
      <c r="K83" s="82"/>
    </row>
    <row r="84" spans="1:11" s="10" customFormat="1" ht="30">
      <c r="A84" s="40"/>
      <c r="B84" s="32"/>
      <c r="C84" s="4"/>
      <c r="D84" s="13"/>
      <c r="E84" s="55"/>
      <c r="F84" s="92"/>
      <c r="G84" s="93"/>
      <c r="H84" s="13" t="s">
        <v>276</v>
      </c>
      <c r="I84" s="13" t="s">
        <v>267</v>
      </c>
      <c r="J84" s="13" t="s">
        <v>275</v>
      </c>
      <c r="K84" s="82"/>
    </row>
    <row r="85" spans="1:11" s="10" customFormat="1" ht="30">
      <c r="A85" s="40"/>
      <c r="B85" s="32"/>
      <c r="C85" s="4"/>
      <c r="D85" s="13"/>
      <c r="E85" s="55"/>
      <c r="F85" s="92"/>
      <c r="G85" s="93"/>
      <c r="H85" s="13" t="s">
        <v>276</v>
      </c>
      <c r="I85" s="13" t="s">
        <v>268</v>
      </c>
      <c r="J85" s="13" t="s">
        <v>275</v>
      </c>
      <c r="K85" s="82"/>
    </row>
    <row r="86" spans="1:11" s="10" customFormat="1" ht="30">
      <c r="A86" s="40"/>
      <c r="B86" s="32"/>
      <c r="C86" s="4"/>
      <c r="D86" s="13"/>
      <c r="E86" s="55"/>
      <c r="F86" s="92"/>
      <c r="G86" s="93"/>
      <c r="H86" s="13" t="s">
        <v>276</v>
      </c>
      <c r="I86" s="13" t="s">
        <v>40</v>
      </c>
      <c r="J86" s="13" t="s">
        <v>275</v>
      </c>
      <c r="K86" s="82"/>
    </row>
    <row r="87" spans="1:11" s="10" customFormat="1" ht="30">
      <c r="A87" s="40"/>
      <c r="B87" s="32"/>
      <c r="C87" s="4"/>
      <c r="D87" s="13"/>
      <c r="E87" s="55"/>
      <c r="F87" s="92"/>
      <c r="G87" s="93"/>
      <c r="H87" s="13" t="s">
        <v>276</v>
      </c>
      <c r="I87" s="13" t="s">
        <v>42</v>
      </c>
      <c r="J87" s="13" t="s">
        <v>275</v>
      </c>
      <c r="K87" s="82"/>
    </row>
    <row r="88" spans="1:11" s="10" customFormat="1" ht="30">
      <c r="A88" s="40"/>
      <c r="B88" s="32"/>
      <c r="C88" s="4"/>
      <c r="D88" s="13"/>
      <c r="E88" s="55"/>
      <c r="F88" s="92"/>
      <c r="G88" s="93"/>
      <c r="H88" s="13" t="s">
        <v>276</v>
      </c>
      <c r="I88" s="13" t="s">
        <v>39</v>
      </c>
      <c r="J88" s="13" t="s">
        <v>275</v>
      </c>
      <c r="K88" s="82"/>
    </row>
    <row r="89" spans="1:11" s="10" customFormat="1" ht="30">
      <c r="A89" s="40"/>
      <c r="B89" s="32"/>
      <c r="C89" s="4"/>
      <c r="D89" s="13"/>
      <c r="E89" s="55"/>
      <c r="F89" s="92"/>
      <c r="G89" s="93"/>
      <c r="H89" s="13" t="s">
        <v>276</v>
      </c>
      <c r="I89" s="13" t="s">
        <v>37</v>
      </c>
      <c r="J89" s="13" t="s">
        <v>275</v>
      </c>
      <c r="K89" s="82"/>
    </row>
    <row r="90" spans="1:11" s="10" customFormat="1" ht="30">
      <c r="A90" s="40"/>
      <c r="B90" s="32"/>
      <c r="C90" s="4"/>
      <c r="D90" s="13"/>
      <c r="E90" s="55"/>
      <c r="F90" s="92"/>
      <c r="G90" s="93"/>
      <c r="H90" s="13" t="s">
        <v>276</v>
      </c>
      <c r="I90" s="13" t="s">
        <v>269</v>
      </c>
      <c r="J90" s="13" t="s">
        <v>275</v>
      </c>
      <c r="K90" s="82"/>
    </row>
    <row r="91" spans="1:11" s="10" customFormat="1" ht="30">
      <c r="A91" s="40"/>
      <c r="B91" s="32"/>
      <c r="C91" s="4"/>
      <c r="D91" s="13"/>
      <c r="E91" s="55"/>
      <c r="F91" s="92"/>
      <c r="G91" s="93"/>
      <c r="H91" s="13" t="s">
        <v>276</v>
      </c>
      <c r="I91" s="13" t="s">
        <v>270</v>
      </c>
      <c r="J91" s="13" t="s">
        <v>275</v>
      </c>
      <c r="K91" s="82"/>
    </row>
    <row r="92" spans="1:11" s="10" customFormat="1" ht="30">
      <c r="A92" s="40"/>
      <c r="B92" s="32"/>
      <c r="C92" s="4"/>
      <c r="D92" s="13"/>
      <c r="E92" s="55"/>
      <c r="F92" s="92"/>
      <c r="G92" s="93"/>
      <c r="H92" s="13" t="s">
        <v>28</v>
      </c>
      <c r="I92" s="13" t="s">
        <v>35</v>
      </c>
      <c r="J92" s="13" t="s">
        <v>275</v>
      </c>
      <c r="K92" s="82"/>
    </row>
    <row r="93" spans="1:11" s="10" customFormat="1" ht="30">
      <c r="A93" s="40"/>
      <c r="B93" s="32"/>
      <c r="C93" s="4"/>
      <c r="D93" s="13"/>
      <c r="E93" s="55"/>
      <c r="F93" s="92"/>
      <c r="G93" s="93"/>
      <c r="H93" s="13" t="s">
        <v>28</v>
      </c>
      <c r="I93" s="13" t="s">
        <v>30</v>
      </c>
      <c r="J93" s="13" t="s">
        <v>275</v>
      </c>
      <c r="K93" s="82"/>
    </row>
    <row r="94" spans="1:11" s="10" customFormat="1" ht="30">
      <c r="A94" s="40"/>
      <c r="B94" s="32"/>
      <c r="C94" s="4"/>
      <c r="D94" s="13"/>
      <c r="E94" s="55"/>
      <c r="F94" s="92"/>
      <c r="G94" s="93"/>
      <c r="H94" s="13" t="s">
        <v>28</v>
      </c>
      <c r="I94" s="13" t="s">
        <v>65</v>
      </c>
      <c r="J94" s="13" t="s">
        <v>275</v>
      </c>
      <c r="K94" s="82"/>
    </row>
    <row r="95" spans="1:11" s="10" customFormat="1" ht="30">
      <c r="A95" s="40"/>
      <c r="B95" s="32"/>
      <c r="C95" s="4"/>
      <c r="D95" s="13"/>
      <c r="E95" s="55"/>
      <c r="F95" s="92"/>
      <c r="G95" s="93"/>
      <c r="H95" s="13" t="s">
        <v>28</v>
      </c>
      <c r="I95" s="13" t="s">
        <v>32</v>
      </c>
      <c r="J95" s="13" t="s">
        <v>275</v>
      </c>
      <c r="K95" s="82"/>
    </row>
    <row r="96" spans="1:11" s="10" customFormat="1" ht="30">
      <c r="A96" s="40"/>
      <c r="B96" s="32"/>
      <c r="C96" s="4" t="s">
        <v>272</v>
      </c>
      <c r="D96" s="13" t="s">
        <v>47</v>
      </c>
      <c r="E96" s="55"/>
      <c r="F96" s="92">
        <v>500000</v>
      </c>
      <c r="G96" s="93"/>
      <c r="H96" s="13" t="s">
        <v>27</v>
      </c>
      <c r="I96" s="13" t="s">
        <v>271</v>
      </c>
      <c r="J96" s="13" t="s">
        <v>275</v>
      </c>
      <c r="K96" s="82"/>
    </row>
    <row r="97" spans="1:11" s="10" customFormat="1" ht="15.75">
      <c r="A97" s="40"/>
      <c r="B97" s="32"/>
      <c r="C97" s="4" t="s">
        <v>277</v>
      </c>
      <c r="D97" s="13" t="s">
        <v>47</v>
      </c>
      <c r="E97" s="55"/>
      <c r="F97" s="92">
        <v>200000</v>
      </c>
      <c r="G97" s="93"/>
      <c r="H97" s="13" t="s">
        <v>171</v>
      </c>
      <c r="I97" s="13" t="s">
        <v>239</v>
      </c>
      <c r="J97" s="13" t="s">
        <v>22</v>
      </c>
      <c r="K97" s="82"/>
    </row>
    <row r="98" spans="1:11" s="10" customFormat="1" ht="16.5" thickBot="1">
      <c r="A98" s="38"/>
      <c r="B98" s="33"/>
      <c r="C98" s="163" t="s">
        <v>285</v>
      </c>
      <c r="D98" s="11" t="s">
        <v>47</v>
      </c>
      <c r="E98" s="56"/>
      <c r="F98" s="94">
        <v>1500000</v>
      </c>
      <c r="G98" s="95"/>
      <c r="H98" s="11" t="s">
        <v>31</v>
      </c>
      <c r="I98" s="11" t="s">
        <v>286</v>
      </c>
      <c r="J98" s="11" t="s">
        <v>287</v>
      </c>
      <c r="K98" s="83"/>
    </row>
    <row r="99" spans="1:11" s="10" customFormat="1" ht="16.5" thickTop="1">
      <c r="A99" s="40">
        <v>11</v>
      </c>
      <c r="B99" s="32" t="s">
        <v>288</v>
      </c>
      <c r="C99" s="12" t="s">
        <v>289</v>
      </c>
      <c r="D99" s="9" t="s">
        <v>47</v>
      </c>
      <c r="E99" s="54" t="s">
        <v>295</v>
      </c>
      <c r="F99" s="90">
        <v>20000000</v>
      </c>
      <c r="G99" s="91">
        <f>SUM(F99:F109)</f>
        <v>20500000</v>
      </c>
      <c r="H99" s="9" t="s">
        <v>171</v>
      </c>
      <c r="I99" s="9" t="s">
        <v>243</v>
      </c>
      <c r="J99" s="9"/>
      <c r="K99" s="81"/>
    </row>
    <row r="100" spans="1:11" s="10" customFormat="1" ht="15.75">
      <c r="A100" s="121"/>
      <c r="B100" s="122"/>
      <c r="C100" s="4"/>
      <c r="D100" s="13"/>
      <c r="E100" s="55"/>
      <c r="F100" s="92"/>
      <c r="G100" s="93"/>
      <c r="H100" s="9" t="s">
        <v>171</v>
      </c>
      <c r="I100" s="13" t="s">
        <v>290</v>
      </c>
      <c r="J100" s="13"/>
      <c r="K100" s="82"/>
    </row>
    <row r="101" spans="1:11" s="10" customFormat="1" ht="15.75">
      <c r="A101" s="40"/>
      <c r="B101" s="32"/>
      <c r="C101" s="4"/>
      <c r="D101" s="13"/>
      <c r="E101" s="55"/>
      <c r="F101" s="92"/>
      <c r="G101" s="93"/>
      <c r="H101" s="9" t="s">
        <v>171</v>
      </c>
      <c r="I101" s="13" t="s">
        <v>291</v>
      </c>
      <c r="J101" s="13"/>
      <c r="K101" s="82"/>
    </row>
    <row r="102" spans="1:11" s="10" customFormat="1" ht="15.75">
      <c r="A102" s="40"/>
      <c r="B102" s="32"/>
      <c r="C102" s="4"/>
      <c r="D102" s="13"/>
      <c r="E102" s="55"/>
      <c r="F102" s="92"/>
      <c r="G102" s="93"/>
      <c r="H102" s="9" t="s">
        <v>171</v>
      </c>
      <c r="I102" s="13" t="s">
        <v>292</v>
      </c>
      <c r="J102" s="13"/>
      <c r="K102" s="82"/>
    </row>
    <row r="103" spans="1:11" s="10" customFormat="1" ht="15.75">
      <c r="A103" s="40"/>
      <c r="B103" s="32"/>
      <c r="C103" s="4"/>
      <c r="D103" s="13"/>
      <c r="E103" s="55"/>
      <c r="F103" s="92"/>
      <c r="G103" s="93"/>
      <c r="H103" s="9" t="s">
        <v>171</v>
      </c>
      <c r="I103" s="13" t="s">
        <v>293</v>
      </c>
      <c r="J103" s="13"/>
      <c r="K103" s="82"/>
    </row>
    <row r="104" spans="1:11" s="10" customFormat="1" ht="15.75">
      <c r="A104" s="40"/>
      <c r="B104" s="32"/>
      <c r="C104" s="4"/>
      <c r="D104" s="13"/>
      <c r="E104" s="55"/>
      <c r="F104" s="92"/>
      <c r="G104" s="93"/>
      <c r="H104" s="9" t="s">
        <v>171</v>
      </c>
      <c r="I104" s="13" t="s">
        <v>171</v>
      </c>
      <c r="J104" s="13"/>
      <c r="K104" s="82"/>
    </row>
    <row r="105" spans="1:11" s="10" customFormat="1" ht="15.75">
      <c r="A105" s="40"/>
      <c r="B105" s="32"/>
      <c r="C105" s="4"/>
      <c r="D105" s="13"/>
      <c r="E105" s="55"/>
      <c r="F105" s="92"/>
      <c r="G105" s="93"/>
      <c r="H105" s="9" t="s">
        <v>171</v>
      </c>
      <c r="I105" s="13" t="s">
        <v>239</v>
      </c>
      <c r="J105" s="13"/>
      <c r="K105" s="82"/>
    </row>
    <row r="106" spans="1:11" s="10" customFormat="1" ht="15.75">
      <c r="A106" s="40"/>
      <c r="B106" s="32"/>
      <c r="C106" s="4"/>
      <c r="D106" s="13"/>
      <c r="E106" s="55"/>
      <c r="F106" s="92"/>
      <c r="G106" s="93"/>
      <c r="H106" s="9" t="s">
        <v>171</v>
      </c>
      <c r="I106" s="13" t="s">
        <v>242</v>
      </c>
      <c r="J106" s="13"/>
      <c r="K106" s="82"/>
    </row>
    <row r="107" spans="1:11" s="10" customFormat="1" ht="15.75">
      <c r="A107" s="40"/>
      <c r="B107" s="32"/>
      <c r="C107" s="4"/>
      <c r="D107" s="13"/>
      <c r="E107" s="55"/>
      <c r="F107" s="92"/>
      <c r="G107" s="93"/>
      <c r="H107" s="9" t="s">
        <v>171</v>
      </c>
      <c r="I107" s="13" t="s">
        <v>294</v>
      </c>
      <c r="J107" s="13"/>
      <c r="K107" s="82"/>
    </row>
    <row r="108" spans="1:11" s="10" customFormat="1" ht="15.75">
      <c r="A108" s="40"/>
      <c r="B108" s="32"/>
      <c r="C108" s="4"/>
      <c r="D108" s="13"/>
      <c r="E108" s="55"/>
      <c r="F108" s="92"/>
      <c r="G108" s="93"/>
      <c r="H108" s="13" t="s">
        <v>152</v>
      </c>
      <c r="I108" s="13" t="s">
        <v>154</v>
      </c>
      <c r="J108" s="13"/>
      <c r="K108" s="82"/>
    </row>
    <row r="109" spans="1:11" s="10" customFormat="1" ht="16.5" thickBot="1">
      <c r="A109" s="38"/>
      <c r="B109" s="124"/>
      <c r="C109" s="4" t="s">
        <v>300</v>
      </c>
      <c r="D109" s="13" t="s">
        <v>47</v>
      </c>
      <c r="E109" s="55"/>
      <c r="F109" s="92">
        <v>500000</v>
      </c>
      <c r="G109" s="93"/>
      <c r="H109" s="13" t="s">
        <v>171</v>
      </c>
      <c r="I109" s="13" t="s">
        <v>171</v>
      </c>
      <c r="J109" s="13"/>
      <c r="K109" s="82"/>
    </row>
    <row r="110" spans="1:11" s="10" customFormat="1" ht="30.75" thickTop="1">
      <c r="A110" s="346">
        <v>12</v>
      </c>
      <c r="B110" s="347" t="s">
        <v>303</v>
      </c>
      <c r="C110" s="172" t="s">
        <v>304</v>
      </c>
      <c r="D110" s="110" t="s">
        <v>47</v>
      </c>
      <c r="E110" s="111"/>
      <c r="F110" s="112">
        <v>22000000</v>
      </c>
      <c r="G110" s="113">
        <f>SUM(F110:F119)</f>
        <v>175491000</v>
      </c>
      <c r="H110" s="110" t="s">
        <v>175</v>
      </c>
      <c r="I110" s="110"/>
      <c r="J110" s="110" t="s">
        <v>348</v>
      </c>
      <c r="K110" s="114"/>
    </row>
    <row r="111" spans="1:11" s="10" customFormat="1" ht="30">
      <c r="A111" s="40"/>
      <c r="B111" s="32"/>
      <c r="C111" s="218" t="s">
        <v>305</v>
      </c>
      <c r="D111" s="9" t="s">
        <v>47</v>
      </c>
      <c r="E111" s="54"/>
      <c r="F111" s="90">
        <v>10000000</v>
      </c>
      <c r="G111" s="91"/>
      <c r="H111" s="9" t="s">
        <v>175</v>
      </c>
      <c r="I111" s="9"/>
      <c r="J111" s="9" t="s">
        <v>349</v>
      </c>
      <c r="K111" s="81"/>
    </row>
    <row r="112" spans="1:11" s="10" customFormat="1" ht="30">
      <c r="A112" s="40"/>
      <c r="B112" s="32"/>
      <c r="C112" s="169" t="s">
        <v>306</v>
      </c>
      <c r="D112" s="13" t="s">
        <v>47</v>
      </c>
      <c r="E112" s="55"/>
      <c r="F112" s="92">
        <v>7000000</v>
      </c>
      <c r="G112" s="93"/>
      <c r="H112" s="13" t="s">
        <v>175</v>
      </c>
      <c r="I112" s="13"/>
      <c r="J112" s="13" t="s">
        <v>350</v>
      </c>
      <c r="K112" s="82"/>
    </row>
    <row r="113" spans="1:11" s="10" customFormat="1" ht="30">
      <c r="A113" s="40"/>
      <c r="B113" s="32"/>
      <c r="C113" s="169" t="s">
        <v>311</v>
      </c>
      <c r="D113" s="13" t="s">
        <v>47</v>
      </c>
      <c r="E113" s="55"/>
      <c r="F113" s="92">
        <v>15000000</v>
      </c>
      <c r="G113" s="93"/>
      <c r="H113" s="13" t="s">
        <v>175</v>
      </c>
      <c r="I113" s="13" t="s">
        <v>261</v>
      </c>
      <c r="J113" s="13" t="s">
        <v>253</v>
      </c>
      <c r="K113" s="82"/>
    </row>
    <row r="114" spans="1:11" s="10" customFormat="1" ht="30">
      <c r="A114" s="40"/>
      <c r="B114" s="32"/>
      <c r="C114" s="173" t="s">
        <v>314</v>
      </c>
      <c r="D114" s="13" t="s">
        <v>47</v>
      </c>
      <c r="E114" s="55"/>
      <c r="F114" s="92">
        <v>14000000</v>
      </c>
      <c r="G114" s="93"/>
      <c r="H114" s="13" t="s">
        <v>175</v>
      </c>
      <c r="I114" s="13" t="s">
        <v>344</v>
      </c>
      <c r="J114" s="13" t="s">
        <v>356</v>
      </c>
      <c r="K114" s="82"/>
    </row>
    <row r="115" spans="1:11" s="10" customFormat="1" ht="15.75">
      <c r="A115" s="40"/>
      <c r="B115" s="32"/>
      <c r="C115" s="169" t="s">
        <v>318</v>
      </c>
      <c r="D115" s="13" t="s">
        <v>47</v>
      </c>
      <c r="E115" s="55"/>
      <c r="F115" s="92">
        <v>11150000</v>
      </c>
      <c r="G115" s="93"/>
      <c r="H115" s="13" t="s">
        <v>175</v>
      </c>
      <c r="I115" s="13"/>
      <c r="J115" s="13" t="s">
        <v>349</v>
      </c>
      <c r="K115" s="82"/>
    </row>
    <row r="116" spans="1:11" s="10" customFormat="1" ht="15.75">
      <c r="A116" s="40"/>
      <c r="B116" s="32"/>
      <c r="C116" s="169" t="s">
        <v>322</v>
      </c>
      <c r="D116" s="13" t="s">
        <v>47</v>
      </c>
      <c r="E116" s="55"/>
      <c r="F116" s="92">
        <v>30830000</v>
      </c>
      <c r="G116" s="93"/>
      <c r="H116" s="13" t="s">
        <v>175</v>
      </c>
      <c r="I116" s="13"/>
      <c r="J116" s="13" t="s">
        <v>349</v>
      </c>
      <c r="K116" s="82"/>
    </row>
    <row r="117" spans="1:11" s="10" customFormat="1" ht="30">
      <c r="A117" s="40"/>
      <c r="B117" s="32"/>
      <c r="C117" s="169" t="s">
        <v>324</v>
      </c>
      <c r="D117" s="13" t="s">
        <v>47</v>
      </c>
      <c r="E117" s="55"/>
      <c r="F117" s="92">
        <v>26511000</v>
      </c>
      <c r="G117" s="93"/>
      <c r="H117" s="13" t="s">
        <v>175</v>
      </c>
      <c r="I117" s="13"/>
      <c r="J117" s="13" t="s">
        <v>349</v>
      </c>
      <c r="K117" s="82"/>
    </row>
    <row r="118" spans="1:11" s="10" customFormat="1" ht="30">
      <c r="A118" s="40"/>
      <c r="B118" s="32"/>
      <c r="C118" s="169" t="s">
        <v>325</v>
      </c>
      <c r="D118" s="13" t="s">
        <v>47</v>
      </c>
      <c r="E118" s="55"/>
      <c r="F118" s="92">
        <v>14000000</v>
      </c>
      <c r="G118" s="93"/>
      <c r="H118" s="13" t="s">
        <v>175</v>
      </c>
      <c r="I118" s="13"/>
      <c r="J118" s="13" t="s">
        <v>349</v>
      </c>
      <c r="K118" s="82"/>
    </row>
    <row r="119" spans="1:11" s="10" customFormat="1" ht="16.5" thickBot="1">
      <c r="A119" s="38"/>
      <c r="B119" s="33"/>
      <c r="C119" s="171" t="s">
        <v>326</v>
      </c>
      <c r="D119" s="11" t="s">
        <v>47</v>
      </c>
      <c r="E119" s="56"/>
      <c r="F119" s="94">
        <v>25000000</v>
      </c>
      <c r="G119" s="95"/>
      <c r="H119" s="11" t="s">
        <v>175</v>
      </c>
      <c r="I119" s="11"/>
      <c r="J119" s="11"/>
      <c r="K119" s="83"/>
    </row>
    <row r="120" spans="1:11" s="10" customFormat="1" ht="30.75" thickTop="1">
      <c r="A120" s="40">
        <v>13</v>
      </c>
      <c r="B120" s="32" t="s">
        <v>366</v>
      </c>
      <c r="C120" s="218" t="s">
        <v>367</v>
      </c>
      <c r="D120" s="218" t="s">
        <v>47</v>
      </c>
      <c r="E120" s="54"/>
      <c r="F120" s="90">
        <v>22000000</v>
      </c>
      <c r="G120" s="91">
        <f>SUM(F120:F125)</f>
        <v>85000000</v>
      </c>
      <c r="H120" s="9" t="s">
        <v>28</v>
      </c>
      <c r="I120" s="9"/>
      <c r="J120" s="9" t="s">
        <v>348</v>
      </c>
      <c r="K120" s="81"/>
    </row>
    <row r="121" spans="1:11" s="10" customFormat="1" ht="15.75">
      <c r="A121" s="40"/>
      <c r="B121" s="32"/>
      <c r="C121" s="169" t="s">
        <v>368</v>
      </c>
      <c r="D121" s="169" t="s">
        <v>47</v>
      </c>
      <c r="E121" s="55"/>
      <c r="F121" s="92">
        <v>25000000</v>
      </c>
      <c r="G121" s="93"/>
      <c r="H121" s="13" t="s">
        <v>28</v>
      </c>
      <c r="I121" s="13"/>
      <c r="J121" s="13" t="s">
        <v>349</v>
      </c>
      <c r="K121" s="82"/>
    </row>
    <row r="122" spans="1:11" s="10" customFormat="1" ht="30">
      <c r="A122" s="40"/>
      <c r="B122" s="32"/>
      <c r="C122" s="169" t="s">
        <v>369</v>
      </c>
      <c r="D122" s="169" t="s">
        <v>47</v>
      </c>
      <c r="E122" s="55"/>
      <c r="F122" s="92">
        <v>7500000</v>
      </c>
      <c r="G122" s="93"/>
      <c r="H122" s="13" t="s">
        <v>28</v>
      </c>
      <c r="I122" s="13" t="s">
        <v>267</v>
      </c>
      <c r="J122" s="13" t="s">
        <v>194</v>
      </c>
      <c r="K122" s="82"/>
    </row>
    <row r="123" spans="1:11" s="10" customFormat="1" ht="30">
      <c r="A123" s="40"/>
      <c r="B123" s="32"/>
      <c r="C123" s="169" t="s">
        <v>370</v>
      </c>
      <c r="D123" s="169" t="s">
        <v>47</v>
      </c>
      <c r="E123" s="55"/>
      <c r="F123" s="92">
        <v>500000</v>
      </c>
      <c r="G123" s="93"/>
      <c r="H123" s="13" t="s">
        <v>28</v>
      </c>
      <c r="I123" s="13"/>
      <c r="J123" s="13" t="s">
        <v>194</v>
      </c>
      <c r="K123" s="82"/>
    </row>
    <row r="124" spans="1:11" s="10" customFormat="1" ht="30">
      <c r="A124" s="40"/>
      <c r="B124" s="32"/>
      <c r="C124" s="169" t="s">
        <v>371</v>
      </c>
      <c r="D124" s="169" t="s">
        <v>47</v>
      </c>
      <c r="E124" s="55"/>
      <c r="F124" s="92">
        <v>5000000</v>
      </c>
      <c r="G124" s="93"/>
      <c r="H124" s="13" t="s">
        <v>28</v>
      </c>
      <c r="I124" s="13" t="s">
        <v>153</v>
      </c>
      <c r="J124" s="13" t="s">
        <v>382</v>
      </c>
      <c r="K124" s="82"/>
    </row>
    <row r="125" spans="1:11" s="10" customFormat="1" ht="16.5" thickBot="1">
      <c r="A125" s="40"/>
      <c r="B125" s="32"/>
      <c r="C125" s="170" t="s">
        <v>326</v>
      </c>
      <c r="D125" s="170" t="s">
        <v>47</v>
      </c>
      <c r="E125" s="58"/>
      <c r="F125" s="96">
        <v>25000000</v>
      </c>
      <c r="G125" s="137"/>
      <c r="H125" s="28" t="s">
        <v>28</v>
      </c>
      <c r="I125" s="28"/>
      <c r="J125" s="28" t="s">
        <v>349</v>
      </c>
      <c r="K125" s="85"/>
    </row>
    <row r="126" spans="1:11" s="10" customFormat="1" ht="33" thickTop="1" thickBot="1">
      <c r="A126" s="26">
        <v>14</v>
      </c>
      <c r="B126" s="35" t="s">
        <v>398</v>
      </c>
      <c r="C126" s="167" t="s">
        <v>404</v>
      </c>
      <c r="D126" s="27" t="s">
        <v>47</v>
      </c>
      <c r="E126" s="52" t="s">
        <v>418</v>
      </c>
      <c r="F126" s="99">
        <v>10138500</v>
      </c>
      <c r="G126" s="168">
        <f>SUM(F126)</f>
        <v>10138500</v>
      </c>
      <c r="H126" s="27" t="s">
        <v>15</v>
      </c>
      <c r="I126" s="27" t="s">
        <v>415</v>
      </c>
      <c r="J126" s="27" t="s">
        <v>413</v>
      </c>
      <c r="K126" s="106"/>
    </row>
    <row r="127" spans="1:11" s="10" customFormat="1" ht="45.75" thickTop="1">
      <c r="A127" s="40">
        <v>15</v>
      </c>
      <c r="B127" s="32" t="s">
        <v>419</v>
      </c>
      <c r="C127" s="202" t="s">
        <v>423</v>
      </c>
      <c r="D127" s="9" t="s">
        <v>47</v>
      </c>
      <c r="E127" s="203" t="s">
        <v>481</v>
      </c>
      <c r="F127" s="90"/>
      <c r="G127" s="91"/>
      <c r="H127" s="9" t="s">
        <v>171</v>
      </c>
      <c r="I127" s="202" t="s">
        <v>292</v>
      </c>
      <c r="J127" s="202" t="s">
        <v>560</v>
      </c>
      <c r="K127" s="81"/>
    </row>
    <row r="128" spans="1:11" s="10" customFormat="1" ht="30">
      <c r="A128" s="40"/>
      <c r="B128" s="32"/>
      <c r="C128" s="178" t="s">
        <v>424</v>
      </c>
      <c r="D128" s="13" t="s">
        <v>47</v>
      </c>
      <c r="E128" s="181" t="s">
        <v>494</v>
      </c>
      <c r="F128" s="92"/>
      <c r="G128" s="93"/>
      <c r="H128" s="13" t="s">
        <v>31</v>
      </c>
      <c r="I128" s="178" t="s">
        <v>286</v>
      </c>
      <c r="J128" s="178" t="s">
        <v>561</v>
      </c>
      <c r="K128" s="82"/>
    </row>
    <row r="129" spans="1:11" s="10" customFormat="1" ht="45">
      <c r="A129" s="40"/>
      <c r="B129" s="32"/>
      <c r="C129" s="178" t="s">
        <v>462</v>
      </c>
      <c r="D129" s="13" t="s">
        <v>47</v>
      </c>
      <c r="E129" s="182" t="s">
        <v>495</v>
      </c>
      <c r="F129" s="92"/>
      <c r="G129" s="93"/>
      <c r="H129" s="13" t="s">
        <v>31</v>
      </c>
      <c r="I129" s="178" t="s">
        <v>286</v>
      </c>
      <c r="J129" s="178" t="s">
        <v>520</v>
      </c>
      <c r="K129" s="82"/>
    </row>
    <row r="130" spans="1:11" s="10" customFormat="1" ht="30">
      <c r="A130" s="40"/>
      <c r="B130" s="32"/>
      <c r="C130" s="178" t="s">
        <v>463</v>
      </c>
      <c r="D130" s="13" t="s">
        <v>47</v>
      </c>
      <c r="E130" s="181" t="s">
        <v>482</v>
      </c>
      <c r="F130" s="92"/>
      <c r="G130" s="93"/>
      <c r="H130" s="13" t="s">
        <v>172</v>
      </c>
      <c r="I130" s="178" t="s">
        <v>576</v>
      </c>
      <c r="J130" s="178" t="s">
        <v>522</v>
      </c>
      <c r="K130" s="82"/>
    </row>
    <row r="131" spans="1:11" s="10" customFormat="1" ht="15.75">
      <c r="A131" s="40"/>
      <c r="B131" s="32"/>
      <c r="C131" s="178" t="s">
        <v>426</v>
      </c>
      <c r="D131" s="13" t="s">
        <v>47</v>
      </c>
      <c r="E131" s="181" t="s">
        <v>483</v>
      </c>
      <c r="F131" s="92"/>
      <c r="G131" s="93"/>
      <c r="H131" s="13" t="s">
        <v>581</v>
      </c>
      <c r="I131" s="178" t="s">
        <v>155</v>
      </c>
      <c r="J131" s="178" t="s">
        <v>523</v>
      </c>
      <c r="K131" s="82"/>
    </row>
    <row r="132" spans="1:11" s="10" customFormat="1" ht="15.75">
      <c r="A132" s="40"/>
      <c r="B132" s="32"/>
      <c r="C132" s="178" t="s">
        <v>427</v>
      </c>
      <c r="D132" s="13" t="s">
        <v>47</v>
      </c>
      <c r="E132" s="181" t="s">
        <v>497</v>
      </c>
      <c r="F132" s="92"/>
      <c r="G132" s="93"/>
      <c r="H132" s="13" t="s">
        <v>171</v>
      </c>
      <c r="I132" s="178" t="s">
        <v>239</v>
      </c>
      <c r="J132" s="178" t="s">
        <v>524</v>
      </c>
      <c r="K132" s="82"/>
    </row>
    <row r="133" spans="1:11" s="10" customFormat="1" ht="30">
      <c r="A133" s="40"/>
      <c r="B133" s="32"/>
      <c r="C133" s="178" t="s">
        <v>428</v>
      </c>
      <c r="D133" s="13" t="s">
        <v>47</v>
      </c>
      <c r="E133" s="181" t="s">
        <v>484</v>
      </c>
      <c r="F133" s="92"/>
      <c r="G133" s="93"/>
      <c r="H133" s="13" t="s">
        <v>172</v>
      </c>
      <c r="I133" s="178" t="s">
        <v>577</v>
      </c>
      <c r="J133" s="178" t="s">
        <v>525</v>
      </c>
      <c r="K133" s="82"/>
    </row>
    <row r="134" spans="1:11" s="10" customFormat="1" ht="30">
      <c r="A134" s="40"/>
      <c r="B134" s="32"/>
      <c r="C134" s="178" t="s">
        <v>429</v>
      </c>
      <c r="D134" s="13" t="s">
        <v>47</v>
      </c>
      <c r="E134" s="181" t="s">
        <v>482</v>
      </c>
      <c r="F134" s="92"/>
      <c r="G134" s="93"/>
      <c r="H134" s="13" t="s">
        <v>15</v>
      </c>
      <c r="I134" s="178" t="s">
        <v>16</v>
      </c>
      <c r="J134" s="178" t="s">
        <v>526</v>
      </c>
      <c r="K134" s="82"/>
    </row>
    <row r="135" spans="1:11" s="10" customFormat="1" ht="60">
      <c r="A135" s="115"/>
      <c r="B135" s="340"/>
      <c r="C135" s="349" t="s">
        <v>480</v>
      </c>
      <c r="D135" s="13" t="s">
        <v>47</v>
      </c>
      <c r="E135" s="362" t="s">
        <v>486</v>
      </c>
      <c r="F135" s="92"/>
      <c r="G135" s="93"/>
      <c r="H135" s="13" t="s">
        <v>171</v>
      </c>
      <c r="I135" s="349" t="s">
        <v>578</v>
      </c>
      <c r="J135" s="349" t="s">
        <v>562</v>
      </c>
      <c r="K135" s="82"/>
    </row>
    <row r="136" spans="1:11" s="10" customFormat="1" ht="45">
      <c r="A136" s="40"/>
      <c r="B136" s="32"/>
      <c r="C136" s="202" t="s">
        <v>464</v>
      </c>
      <c r="D136" s="9" t="s">
        <v>47</v>
      </c>
      <c r="E136" s="361" t="s">
        <v>498</v>
      </c>
      <c r="F136" s="90"/>
      <c r="G136" s="91"/>
      <c r="H136" s="9" t="s">
        <v>171</v>
      </c>
      <c r="I136" s="202" t="s">
        <v>292</v>
      </c>
      <c r="J136" s="202" t="s">
        <v>563</v>
      </c>
      <c r="K136" s="81"/>
    </row>
    <row r="137" spans="1:11" s="10" customFormat="1" ht="30">
      <c r="A137" s="40"/>
      <c r="B137" s="32"/>
      <c r="C137" s="178" t="s">
        <v>431</v>
      </c>
      <c r="D137" s="13" t="s">
        <v>47</v>
      </c>
      <c r="E137" s="181" t="s">
        <v>485</v>
      </c>
      <c r="F137" s="92"/>
      <c r="G137" s="93"/>
      <c r="H137" s="13" t="s">
        <v>171</v>
      </c>
      <c r="I137" s="178" t="s">
        <v>579</v>
      </c>
      <c r="J137" s="178" t="s">
        <v>528</v>
      </c>
      <c r="K137" s="82"/>
    </row>
    <row r="138" spans="1:11" s="10" customFormat="1" ht="30">
      <c r="A138" s="40"/>
      <c r="B138" s="32"/>
      <c r="C138" s="178" t="s">
        <v>432</v>
      </c>
      <c r="D138" s="13" t="s">
        <v>47</v>
      </c>
      <c r="E138" s="181" t="s">
        <v>488</v>
      </c>
      <c r="F138" s="92"/>
      <c r="G138" s="93"/>
      <c r="H138" s="13" t="s">
        <v>31</v>
      </c>
      <c r="I138" s="178" t="s">
        <v>286</v>
      </c>
      <c r="J138" s="178" t="s">
        <v>529</v>
      </c>
      <c r="K138" s="82"/>
    </row>
    <row r="139" spans="1:11" s="10" customFormat="1" ht="15.75">
      <c r="A139" s="40"/>
      <c r="B139" s="32"/>
      <c r="C139" s="178" t="s">
        <v>433</v>
      </c>
      <c r="D139" s="13" t="s">
        <v>47</v>
      </c>
      <c r="E139" s="181" t="s">
        <v>499</v>
      </c>
      <c r="F139" s="92"/>
      <c r="G139" s="93"/>
      <c r="H139" s="13" t="s">
        <v>171</v>
      </c>
      <c r="I139" s="178" t="s">
        <v>171</v>
      </c>
      <c r="J139" s="178" t="s">
        <v>530</v>
      </c>
      <c r="K139" s="82"/>
    </row>
    <row r="140" spans="1:11" s="10" customFormat="1" ht="15.75">
      <c r="A140" s="40"/>
      <c r="B140" s="32"/>
      <c r="C140" s="178" t="s">
        <v>435</v>
      </c>
      <c r="D140" s="13" t="s">
        <v>47</v>
      </c>
      <c r="E140" s="181" t="s">
        <v>490</v>
      </c>
      <c r="F140" s="92"/>
      <c r="G140" s="93"/>
      <c r="H140" s="13" t="s">
        <v>171</v>
      </c>
      <c r="I140" s="178" t="s">
        <v>171</v>
      </c>
      <c r="J140" s="178" t="s">
        <v>532</v>
      </c>
      <c r="K140" s="82"/>
    </row>
    <row r="141" spans="1:11" s="10" customFormat="1" ht="15.75">
      <c r="A141" s="40"/>
      <c r="B141" s="32"/>
      <c r="C141" s="178" t="s">
        <v>435</v>
      </c>
      <c r="D141" s="13" t="s">
        <v>47</v>
      </c>
      <c r="E141" s="181" t="s">
        <v>490</v>
      </c>
      <c r="F141" s="92"/>
      <c r="G141" s="93"/>
      <c r="H141" s="13" t="s">
        <v>171</v>
      </c>
      <c r="I141" s="178" t="s">
        <v>171</v>
      </c>
      <c r="J141" s="178" t="s">
        <v>532</v>
      </c>
      <c r="K141" s="82"/>
    </row>
    <row r="142" spans="1:11" s="10" customFormat="1" ht="30">
      <c r="A142" s="40"/>
      <c r="B142" s="32"/>
      <c r="C142" s="178" t="s">
        <v>436</v>
      </c>
      <c r="D142" s="13" t="s">
        <v>47</v>
      </c>
      <c r="E142" s="181" t="s">
        <v>495</v>
      </c>
      <c r="F142" s="92"/>
      <c r="G142" s="93"/>
      <c r="H142" s="13" t="s">
        <v>171</v>
      </c>
      <c r="I142" s="178" t="s">
        <v>580</v>
      </c>
      <c r="J142" s="178" t="s">
        <v>533</v>
      </c>
      <c r="K142" s="82"/>
    </row>
    <row r="143" spans="1:11" s="10" customFormat="1" ht="15.75">
      <c r="A143" s="40"/>
      <c r="B143" s="32"/>
      <c r="C143" s="179" t="s">
        <v>437</v>
      </c>
      <c r="D143" s="13" t="s">
        <v>47</v>
      </c>
      <c r="E143" s="183" t="s">
        <v>497</v>
      </c>
      <c r="F143" s="92"/>
      <c r="G143" s="93"/>
      <c r="H143" s="13" t="s">
        <v>171</v>
      </c>
      <c r="I143" s="179" t="s">
        <v>171</v>
      </c>
      <c r="J143" s="179" t="s">
        <v>534</v>
      </c>
      <c r="K143" s="82"/>
    </row>
    <row r="144" spans="1:11" s="10" customFormat="1" ht="30">
      <c r="A144" s="40"/>
      <c r="B144" s="32"/>
      <c r="C144" s="178" t="s">
        <v>438</v>
      </c>
      <c r="D144" s="13" t="s">
        <v>47</v>
      </c>
      <c r="E144" s="181" t="s">
        <v>495</v>
      </c>
      <c r="F144" s="92"/>
      <c r="G144" s="93"/>
      <c r="H144" s="13" t="s">
        <v>15</v>
      </c>
      <c r="I144" s="178" t="s">
        <v>16</v>
      </c>
      <c r="J144" s="178" t="s">
        <v>535</v>
      </c>
      <c r="K144" s="82"/>
    </row>
    <row r="145" spans="1:11" s="10" customFormat="1" ht="15.75">
      <c r="A145" s="40"/>
      <c r="B145" s="32"/>
      <c r="C145" s="178" t="s">
        <v>439</v>
      </c>
      <c r="D145" s="13" t="s">
        <v>47</v>
      </c>
      <c r="E145" s="181" t="s">
        <v>500</v>
      </c>
      <c r="F145" s="92"/>
      <c r="G145" s="93"/>
      <c r="H145" s="13" t="s">
        <v>171</v>
      </c>
      <c r="I145" s="178" t="s">
        <v>171</v>
      </c>
      <c r="J145" s="178" t="s">
        <v>536</v>
      </c>
      <c r="K145" s="82"/>
    </row>
    <row r="146" spans="1:11" s="10" customFormat="1" ht="15.75">
      <c r="A146" s="40"/>
      <c r="B146" s="32"/>
      <c r="C146" s="178" t="s">
        <v>440</v>
      </c>
      <c r="D146" s="13" t="s">
        <v>47</v>
      </c>
      <c r="E146" s="181" t="s">
        <v>491</v>
      </c>
      <c r="F146" s="92"/>
      <c r="G146" s="93"/>
      <c r="H146" s="13" t="s">
        <v>15</v>
      </c>
      <c r="I146" s="178" t="s">
        <v>16</v>
      </c>
      <c r="J146" s="178" t="s">
        <v>537</v>
      </c>
      <c r="K146" s="82"/>
    </row>
    <row r="147" spans="1:11" s="10" customFormat="1" ht="30">
      <c r="A147" s="40"/>
      <c r="B147" s="32"/>
      <c r="C147" s="178" t="s">
        <v>441</v>
      </c>
      <c r="D147" s="13" t="s">
        <v>47</v>
      </c>
      <c r="E147" s="181" t="s">
        <v>495</v>
      </c>
      <c r="F147" s="92"/>
      <c r="G147" s="93"/>
      <c r="H147" s="13" t="s">
        <v>171</v>
      </c>
      <c r="I147" s="178" t="s">
        <v>171</v>
      </c>
      <c r="J147" s="178" t="s">
        <v>540</v>
      </c>
      <c r="K147" s="82"/>
    </row>
    <row r="148" spans="1:11" s="10" customFormat="1" ht="15.75">
      <c r="A148" s="40"/>
      <c r="B148" s="32"/>
      <c r="C148" s="178" t="s">
        <v>442</v>
      </c>
      <c r="D148" s="13" t="s">
        <v>47</v>
      </c>
      <c r="E148" s="181" t="s">
        <v>501</v>
      </c>
      <c r="F148" s="92"/>
      <c r="G148" s="93"/>
      <c r="H148" s="13" t="s">
        <v>171</v>
      </c>
      <c r="I148" s="178" t="s">
        <v>171</v>
      </c>
      <c r="J148" s="178" t="s">
        <v>541</v>
      </c>
      <c r="K148" s="82"/>
    </row>
    <row r="149" spans="1:11" s="10" customFormat="1" ht="30">
      <c r="A149" s="40"/>
      <c r="B149" s="32"/>
      <c r="C149" s="178" t="s">
        <v>444</v>
      </c>
      <c r="D149" s="13" t="s">
        <v>47</v>
      </c>
      <c r="E149" s="181" t="s">
        <v>497</v>
      </c>
      <c r="F149" s="92"/>
      <c r="G149" s="93"/>
      <c r="H149" s="13" t="s">
        <v>584</v>
      </c>
      <c r="I149" s="178" t="s">
        <v>584</v>
      </c>
      <c r="J149" s="178" t="s">
        <v>543</v>
      </c>
      <c r="K149" s="82"/>
    </row>
    <row r="150" spans="1:11" s="10" customFormat="1" ht="45">
      <c r="A150" s="40"/>
      <c r="B150" s="32"/>
      <c r="C150" s="178" t="s">
        <v>469</v>
      </c>
      <c r="D150" s="13" t="s">
        <v>47</v>
      </c>
      <c r="E150" s="182" t="s">
        <v>485</v>
      </c>
      <c r="F150" s="92"/>
      <c r="G150" s="93"/>
      <c r="H150" s="13" t="s">
        <v>171</v>
      </c>
      <c r="I150" s="178" t="s">
        <v>171</v>
      </c>
      <c r="J150" s="178" t="s">
        <v>544</v>
      </c>
      <c r="K150" s="82"/>
    </row>
    <row r="151" spans="1:11" s="10" customFormat="1" ht="30">
      <c r="A151" s="40"/>
      <c r="B151" s="32"/>
      <c r="C151" s="178" t="s">
        <v>455</v>
      </c>
      <c r="D151" s="13" t="s">
        <v>47</v>
      </c>
      <c r="E151" s="181" t="s">
        <v>485</v>
      </c>
      <c r="F151" s="92"/>
      <c r="G151" s="93"/>
      <c r="H151" s="13" t="s">
        <v>171</v>
      </c>
      <c r="I151" s="178" t="s">
        <v>587</v>
      </c>
      <c r="J151" s="178" t="s">
        <v>553</v>
      </c>
      <c r="K151" s="82"/>
    </row>
    <row r="152" spans="1:11" s="10" customFormat="1" ht="45">
      <c r="A152" s="40"/>
      <c r="B152" s="32"/>
      <c r="C152" s="178" t="s">
        <v>478</v>
      </c>
      <c r="D152" s="13" t="s">
        <v>47</v>
      </c>
      <c r="E152" s="182" t="s">
        <v>516</v>
      </c>
      <c r="F152" s="92"/>
      <c r="G152" s="93"/>
      <c r="H152" s="13" t="s">
        <v>171</v>
      </c>
      <c r="I152" s="178" t="s">
        <v>293</v>
      </c>
      <c r="J152" s="178" t="s">
        <v>572</v>
      </c>
      <c r="K152" s="82"/>
    </row>
    <row r="153" spans="1:11" s="10" customFormat="1" ht="45">
      <c r="A153" s="40"/>
      <c r="B153" s="32"/>
      <c r="C153" s="178" t="s">
        <v>479</v>
      </c>
      <c r="D153" s="13" t="s">
        <v>47</v>
      </c>
      <c r="E153" s="181" t="s">
        <v>517</v>
      </c>
      <c r="F153" s="92"/>
      <c r="G153" s="93"/>
      <c r="H153" s="13" t="s">
        <v>171</v>
      </c>
      <c r="I153" s="178" t="s">
        <v>171</v>
      </c>
      <c r="J153" s="178" t="s">
        <v>554</v>
      </c>
      <c r="K153" s="82"/>
    </row>
    <row r="154" spans="1:11" s="10" customFormat="1" ht="30">
      <c r="A154" s="40"/>
      <c r="B154" s="32"/>
      <c r="C154" s="178" t="s">
        <v>456</v>
      </c>
      <c r="D154" s="13" t="s">
        <v>47</v>
      </c>
      <c r="E154" s="181" t="s">
        <v>518</v>
      </c>
      <c r="F154" s="92"/>
      <c r="G154" s="93"/>
      <c r="H154" s="13" t="s">
        <v>171</v>
      </c>
      <c r="I154" s="178" t="s">
        <v>171</v>
      </c>
      <c r="J154" s="178" t="s">
        <v>555</v>
      </c>
      <c r="K154" s="82"/>
    </row>
    <row r="155" spans="1:11" s="10" customFormat="1" ht="30">
      <c r="A155" s="40"/>
      <c r="B155" s="32"/>
      <c r="C155" s="178" t="s">
        <v>457</v>
      </c>
      <c r="D155" s="13" t="s">
        <v>47</v>
      </c>
      <c r="E155" s="181" t="s">
        <v>519</v>
      </c>
      <c r="F155" s="92"/>
      <c r="G155" s="93"/>
      <c r="H155" s="13" t="s">
        <v>171</v>
      </c>
      <c r="I155" s="178" t="s">
        <v>171</v>
      </c>
      <c r="J155" s="178" t="s">
        <v>556</v>
      </c>
      <c r="K155" s="82"/>
    </row>
    <row r="156" spans="1:11" s="10" customFormat="1" ht="15.75">
      <c r="A156" s="40"/>
      <c r="B156" s="32"/>
      <c r="C156" s="178" t="s">
        <v>458</v>
      </c>
      <c r="D156" s="13" t="s">
        <v>47</v>
      </c>
      <c r="E156" s="181" t="s">
        <v>487</v>
      </c>
      <c r="F156" s="92"/>
      <c r="G156" s="93"/>
      <c r="H156" s="13" t="s">
        <v>171</v>
      </c>
      <c r="I156" s="178" t="s">
        <v>171</v>
      </c>
      <c r="J156" s="178" t="s">
        <v>557</v>
      </c>
      <c r="K156" s="82"/>
    </row>
    <row r="157" spans="1:11" s="10" customFormat="1" ht="30.75" thickBot="1">
      <c r="A157" s="38"/>
      <c r="B157" s="33"/>
      <c r="C157" s="180" t="s">
        <v>460</v>
      </c>
      <c r="D157" s="11" t="s">
        <v>47</v>
      </c>
      <c r="E157" s="219" t="s">
        <v>486</v>
      </c>
      <c r="F157" s="94"/>
      <c r="G157" s="95"/>
      <c r="H157" s="11" t="s">
        <v>171</v>
      </c>
      <c r="I157" s="180" t="s">
        <v>291</v>
      </c>
      <c r="J157" s="180" t="s">
        <v>559</v>
      </c>
      <c r="K157" s="83"/>
    </row>
    <row r="158" spans="1:11" s="10" customFormat="1" ht="30.75" thickTop="1">
      <c r="A158" s="40">
        <v>16</v>
      </c>
      <c r="B158" s="32" t="s">
        <v>588</v>
      </c>
      <c r="C158" s="188" t="s">
        <v>589</v>
      </c>
      <c r="D158" s="9" t="s">
        <v>47</v>
      </c>
      <c r="E158" s="54"/>
      <c r="F158" s="90">
        <v>2000000</v>
      </c>
      <c r="G158" s="91">
        <f>SUM(F158:F168)</f>
        <v>73450000</v>
      </c>
      <c r="H158" s="9" t="s">
        <v>152</v>
      </c>
      <c r="I158" s="9"/>
      <c r="J158" s="9" t="s">
        <v>611</v>
      </c>
      <c r="K158" s="81"/>
    </row>
    <row r="159" spans="1:11" s="10" customFormat="1" ht="30">
      <c r="A159" s="40"/>
      <c r="B159" s="32"/>
      <c r="C159" s="188" t="s">
        <v>590</v>
      </c>
      <c r="D159" s="13" t="s">
        <v>47</v>
      </c>
      <c r="E159" s="55"/>
      <c r="F159" s="92">
        <v>1000000</v>
      </c>
      <c r="G159" s="93"/>
      <c r="H159" s="13" t="s">
        <v>175</v>
      </c>
      <c r="I159" s="13"/>
      <c r="J159" s="13" t="s">
        <v>612</v>
      </c>
      <c r="K159" s="82"/>
    </row>
    <row r="160" spans="1:11" s="10" customFormat="1" ht="30">
      <c r="A160" s="40"/>
      <c r="B160" s="32"/>
      <c r="C160" s="189" t="s">
        <v>591</v>
      </c>
      <c r="D160" s="13" t="s">
        <v>47</v>
      </c>
      <c r="E160" s="55"/>
      <c r="F160" s="92">
        <v>30000000</v>
      </c>
      <c r="G160" s="93"/>
      <c r="H160" s="13" t="s">
        <v>595</v>
      </c>
      <c r="I160" s="13"/>
      <c r="J160" s="13" t="s">
        <v>349</v>
      </c>
      <c r="K160" s="82"/>
    </row>
    <row r="161" spans="1:11" s="10" customFormat="1" ht="15.75">
      <c r="A161" s="115"/>
      <c r="B161" s="340"/>
      <c r="C161" s="189" t="s">
        <v>592</v>
      </c>
      <c r="D161" s="13" t="s">
        <v>47</v>
      </c>
      <c r="E161" s="55"/>
      <c r="F161" s="92">
        <v>32600000</v>
      </c>
      <c r="G161" s="93"/>
      <c r="H161" s="13" t="s">
        <v>598</v>
      </c>
      <c r="I161" s="13" t="s">
        <v>596</v>
      </c>
      <c r="J161" s="13" t="s">
        <v>610</v>
      </c>
      <c r="K161" s="82"/>
    </row>
    <row r="162" spans="1:11" s="10" customFormat="1" ht="16.5" thickBot="1">
      <c r="A162" s="38"/>
      <c r="B162" s="33"/>
      <c r="C162" s="363" t="s">
        <v>593</v>
      </c>
      <c r="D162" s="25" t="s">
        <v>47</v>
      </c>
      <c r="E162" s="57"/>
      <c r="F162" s="97">
        <v>3250000</v>
      </c>
      <c r="G162" s="98"/>
      <c r="H162" s="25" t="s">
        <v>175</v>
      </c>
      <c r="I162" s="25" t="s">
        <v>597</v>
      </c>
      <c r="J162" s="25" t="s">
        <v>349</v>
      </c>
      <c r="K162" s="86"/>
    </row>
    <row r="163" spans="1:11" s="10" customFormat="1" ht="16.5" thickTop="1">
      <c r="A163" s="40">
        <v>17</v>
      </c>
      <c r="B163" s="32" t="s">
        <v>157</v>
      </c>
      <c r="C163" s="9" t="s">
        <v>158</v>
      </c>
      <c r="D163" s="9" t="s">
        <v>47</v>
      </c>
      <c r="E163" s="54"/>
      <c r="F163" s="90">
        <v>1000000</v>
      </c>
      <c r="G163" s="91">
        <f>SUM(F163:F168)</f>
        <v>4600000</v>
      </c>
      <c r="H163" s="9" t="s">
        <v>170</v>
      </c>
      <c r="I163" s="9"/>
      <c r="J163" s="9" t="s">
        <v>165</v>
      </c>
      <c r="K163" s="81"/>
    </row>
    <row r="164" spans="1:11" s="10" customFormat="1" ht="15.75">
      <c r="A164" s="40"/>
      <c r="B164" s="32"/>
      <c r="C164" s="13" t="s">
        <v>159</v>
      </c>
      <c r="D164" s="13" t="s">
        <v>47</v>
      </c>
      <c r="E164" s="55"/>
      <c r="F164" s="92">
        <v>500000</v>
      </c>
      <c r="G164" s="93"/>
      <c r="H164" s="13" t="s">
        <v>170</v>
      </c>
      <c r="I164" s="13"/>
      <c r="J164" s="13" t="s">
        <v>166</v>
      </c>
      <c r="K164" s="82"/>
    </row>
    <row r="165" spans="1:11" s="10" customFormat="1" ht="15.75">
      <c r="A165" s="40"/>
      <c r="B165" s="32"/>
      <c r="C165" s="13" t="s">
        <v>162</v>
      </c>
      <c r="D165" s="13" t="s">
        <v>47</v>
      </c>
      <c r="E165" s="55"/>
      <c r="F165" s="92">
        <v>1600000</v>
      </c>
      <c r="G165" s="93"/>
      <c r="H165" s="13" t="s">
        <v>152</v>
      </c>
      <c r="I165" s="13" t="s">
        <v>154</v>
      </c>
      <c r="J165" s="13" t="s">
        <v>169</v>
      </c>
      <c r="K165" s="82"/>
    </row>
    <row r="166" spans="1:11" s="10" customFormat="1" ht="15.75">
      <c r="A166" s="40"/>
      <c r="B166" s="32"/>
      <c r="C166" s="13" t="s">
        <v>163</v>
      </c>
      <c r="D166" s="13" t="s">
        <v>47</v>
      </c>
      <c r="E166" s="55"/>
      <c r="F166" s="92">
        <v>500000</v>
      </c>
      <c r="G166" s="93"/>
      <c r="H166" s="13"/>
      <c r="I166" s="13"/>
      <c r="J166" s="13" t="s">
        <v>165</v>
      </c>
      <c r="K166" s="82"/>
    </row>
    <row r="167" spans="1:11" s="10" customFormat="1" ht="15.75">
      <c r="A167" s="40"/>
      <c r="B167" s="32"/>
      <c r="C167" s="13" t="s">
        <v>163</v>
      </c>
      <c r="D167" s="13" t="s">
        <v>47</v>
      </c>
      <c r="E167" s="55"/>
      <c r="F167" s="92">
        <v>500000</v>
      </c>
      <c r="G167" s="93"/>
      <c r="H167" s="13" t="s">
        <v>152</v>
      </c>
      <c r="I167" s="13" t="s">
        <v>154</v>
      </c>
      <c r="J167" s="13" t="s">
        <v>169</v>
      </c>
      <c r="K167" s="82"/>
    </row>
    <row r="168" spans="1:11" s="10" customFormat="1" ht="16.5" thickBot="1">
      <c r="A168" s="40"/>
      <c r="B168" s="32"/>
      <c r="C168" s="28" t="s">
        <v>622</v>
      </c>
      <c r="D168" s="28" t="s">
        <v>47</v>
      </c>
      <c r="E168" s="58"/>
      <c r="F168" s="96">
        <v>500000</v>
      </c>
      <c r="G168" s="137"/>
      <c r="H168" s="28" t="s">
        <v>152</v>
      </c>
      <c r="I168" s="28" t="s">
        <v>154</v>
      </c>
      <c r="J168" s="28" t="s">
        <v>169</v>
      </c>
      <c r="K168" s="82"/>
    </row>
    <row r="169" spans="1:11" s="10" customFormat="1" ht="31.5" thickTop="1" thickBot="1">
      <c r="A169" s="240">
        <v>18</v>
      </c>
      <c r="B169" s="241" t="s">
        <v>41</v>
      </c>
      <c r="C169" s="167" t="s">
        <v>126</v>
      </c>
      <c r="D169" s="27" t="s">
        <v>47</v>
      </c>
      <c r="E169" s="52" t="s">
        <v>130</v>
      </c>
      <c r="F169" s="99">
        <v>36500000</v>
      </c>
      <c r="G169" s="168">
        <f>SUM(F169)</f>
        <v>36500000</v>
      </c>
      <c r="H169" s="27" t="s">
        <v>127</v>
      </c>
      <c r="I169" s="27" t="s">
        <v>128</v>
      </c>
      <c r="J169" s="27" t="s">
        <v>129</v>
      </c>
      <c r="K169" s="106"/>
    </row>
    <row r="170" spans="1:11" s="10" customFormat="1" ht="17.25" thickTop="1" thickBot="1">
      <c r="A170" s="26">
        <v>19</v>
      </c>
      <c r="B170" s="35" t="s">
        <v>1005</v>
      </c>
      <c r="C170" s="167"/>
      <c r="D170" s="27"/>
      <c r="E170" s="52"/>
      <c r="F170" s="99"/>
      <c r="G170" s="168">
        <f>Sheet1!E16</f>
        <v>410347321</v>
      </c>
      <c r="H170" s="27"/>
      <c r="I170" s="27"/>
      <c r="J170" s="27"/>
      <c r="K170" s="106"/>
    </row>
    <row r="171" spans="1:11" s="10" customFormat="1" ht="30.75" thickTop="1">
      <c r="A171" s="191"/>
      <c r="B171" s="193"/>
      <c r="C171" s="345" t="s">
        <v>1152</v>
      </c>
      <c r="D171" s="13" t="s">
        <v>47</v>
      </c>
      <c r="E171" s="55"/>
      <c r="F171" s="369">
        <v>44839150</v>
      </c>
      <c r="G171" s="93">
        <f>SUM(F171:F173)</f>
        <v>86799150</v>
      </c>
      <c r="H171" s="368" t="s">
        <v>1162</v>
      </c>
      <c r="I171" s="381" t="s">
        <v>270</v>
      </c>
      <c r="J171" s="13" t="s">
        <v>1163</v>
      </c>
      <c r="K171" s="114"/>
    </row>
    <row r="172" spans="1:11" s="10" customFormat="1" ht="30">
      <c r="A172" s="40"/>
      <c r="B172" s="32"/>
      <c r="C172" s="367" t="s">
        <v>1157</v>
      </c>
      <c r="D172" s="13" t="s">
        <v>47</v>
      </c>
      <c r="E172" s="55"/>
      <c r="F172" s="369">
        <v>33000000</v>
      </c>
      <c r="G172" s="93"/>
      <c r="H172" s="368" t="s">
        <v>1162</v>
      </c>
      <c r="I172" s="381" t="s">
        <v>270</v>
      </c>
      <c r="J172" s="13" t="s">
        <v>1168</v>
      </c>
      <c r="K172" s="166"/>
    </row>
    <row r="173" spans="1:11" s="10" customFormat="1" ht="16.5" thickBot="1">
      <c r="A173" s="38"/>
      <c r="B173" s="33"/>
      <c r="C173" s="345" t="s">
        <v>1159</v>
      </c>
      <c r="D173" s="13" t="s">
        <v>47</v>
      </c>
      <c r="E173" s="55"/>
      <c r="F173" s="369">
        <v>8960000</v>
      </c>
      <c r="G173" s="93"/>
      <c r="H173" s="368" t="s">
        <v>15</v>
      </c>
      <c r="I173" s="381" t="s">
        <v>1160</v>
      </c>
      <c r="J173" s="13" t="s">
        <v>1170</v>
      </c>
      <c r="K173" s="83"/>
    </row>
    <row r="174" spans="1:11" ht="17.25" thickTop="1" thickBot="1">
      <c r="A174" s="36"/>
      <c r="B174" s="37"/>
      <c r="C174" s="34"/>
      <c r="D174" s="16"/>
      <c r="E174" s="64"/>
      <c r="F174" s="100" t="s">
        <v>10</v>
      </c>
      <c r="G174" s="101">
        <f>SUM(G8:G173)</f>
        <v>1206990971</v>
      </c>
      <c r="H174" s="64"/>
      <c r="I174" s="59"/>
      <c r="J174" s="30"/>
      <c r="K174" s="88"/>
    </row>
    <row r="175" spans="1:11" s="31" customFormat="1" ht="16.5" thickTop="1">
      <c r="A175" s="17"/>
      <c r="B175" s="18"/>
      <c r="C175" s="19"/>
      <c r="D175" s="23"/>
      <c r="E175" s="63"/>
      <c r="F175" s="102"/>
      <c r="G175" s="102"/>
      <c r="H175" s="63"/>
      <c r="I175" s="60"/>
      <c r="K175" s="89"/>
    </row>
    <row r="176" spans="1:11" s="31" customFormat="1" ht="15.75">
      <c r="A176" s="17"/>
      <c r="B176" s="18"/>
      <c r="C176" s="365">
        <v>163</v>
      </c>
      <c r="D176" s="23"/>
      <c r="E176" s="63"/>
      <c r="F176" s="102"/>
      <c r="G176" s="103"/>
      <c r="H176" s="65"/>
      <c r="I176" s="60"/>
      <c r="K176" s="89"/>
    </row>
    <row r="177" spans="1:11" s="31" customFormat="1" ht="15.75">
      <c r="A177" s="17"/>
      <c r="B177" s="18"/>
      <c r="C177" s="365">
        <v>288</v>
      </c>
      <c r="D177" s="23"/>
      <c r="E177" s="63"/>
      <c r="F177" s="102"/>
      <c r="G177" s="117">
        <v>1112641866</v>
      </c>
      <c r="H177" s="63"/>
      <c r="I177" s="60"/>
      <c r="K177" s="89"/>
    </row>
    <row r="178" spans="1:11" s="31" customFormat="1" ht="15.75">
      <c r="A178" s="17"/>
      <c r="B178" s="18"/>
      <c r="C178" s="365">
        <f>SUM(C176:C177)</f>
        <v>451</v>
      </c>
      <c r="D178" s="23"/>
      <c r="E178" s="63"/>
      <c r="F178" s="102"/>
      <c r="G178" s="117">
        <f>SUM(G174:G177)</f>
        <v>2319632837</v>
      </c>
      <c r="H178" s="63"/>
      <c r="I178" s="60"/>
      <c r="K178" s="89"/>
    </row>
    <row r="179" spans="1:11" s="31" customFormat="1" ht="15.75">
      <c r="A179" s="17"/>
      <c r="B179" s="18"/>
      <c r="C179" s="19"/>
      <c r="D179" s="23"/>
      <c r="E179" s="65"/>
      <c r="F179" s="102"/>
      <c r="G179" s="117"/>
      <c r="H179" s="63"/>
      <c r="I179" s="60"/>
      <c r="K179" s="89"/>
    </row>
    <row r="180" spans="1:11" s="31" customFormat="1" ht="15.75">
      <c r="A180" s="17"/>
      <c r="B180" s="18"/>
      <c r="C180" s="19"/>
      <c r="D180" s="23"/>
      <c r="E180" s="66"/>
      <c r="F180" s="102"/>
      <c r="G180" s="103"/>
      <c r="H180" s="63"/>
      <c r="I180" s="60"/>
      <c r="K180" s="89"/>
    </row>
    <row r="181" spans="1:11" s="31" customFormat="1" ht="15.75">
      <c r="A181" s="17"/>
      <c r="B181" s="18"/>
      <c r="C181" s="19"/>
      <c r="D181" s="23"/>
      <c r="E181" s="63"/>
      <c r="F181" s="102"/>
      <c r="G181" s="103"/>
      <c r="H181" s="63"/>
      <c r="I181" s="60"/>
      <c r="K181" s="89"/>
    </row>
    <row r="182" spans="1:11" s="31" customFormat="1" ht="15.75">
      <c r="A182" s="17"/>
      <c r="B182" s="18"/>
      <c r="C182" s="19"/>
      <c r="D182" s="23"/>
      <c r="E182" s="63"/>
      <c r="F182" s="102"/>
      <c r="G182" s="103"/>
      <c r="H182" s="63"/>
      <c r="I182" s="61"/>
      <c r="K182" s="89"/>
    </row>
    <row r="183" spans="1:11" s="31" customFormat="1" ht="15.75">
      <c r="A183" s="17"/>
      <c r="B183" s="18"/>
      <c r="C183" s="19"/>
      <c r="D183" s="23"/>
      <c r="E183" s="63"/>
      <c r="F183" s="102"/>
      <c r="G183" s="103"/>
      <c r="H183" s="63"/>
      <c r="I183" s="60"/>
      <c r="K183" s="89"/>
    </row>
    <row r="184" spans="1:11" s="31" customFormat="1" ht="15.75">
      <c r="A184" s="17"/>
      <c r="B184" s="18"/>
      <c r="C184" s="19"/>
      <c r="D184" s="23"/>
      <c r="E184" s="63"/>
      <c r="F184" s="102"/>
      <c r="G184" s="103"/>
      <c r="H184" s="63"/>
      <c r="I184" s="60"/>
      <c r="K184" s="89"/>
    </row>
    <row r="185" spans="1:11" s="31" customFormat="1" ht="15.75">
      <c r="A185" s="17"/>
      <c r="B185" s="18"/>
      <c r="C185" s="19"/>
      <c r="D185" s="23"/>
      <c r="E185" s="63"/>
      <c r="F185" s="102"/>
      <c r="G185" s="103"/>
      <c r="H185" s="63"/>
      <c r="I185" s="60"/>
      <c r="K185" s="89"/>
    </row>
    <row r="186" spans="1:11" s="31" customFormat="1" ht="15.75">
      <c r="A186" s="17"/>
      <c r="B186" s="18"/>
      <c r="C186" s="19"/>
      <c r="D186" s="23"/>
      <c r="E186" s="63"/>
      <c r="F186" s="102"/>
      <c r="G186" s="103"/>
      <c r="H186" s="63"/>
      <c r="I186" s="60"/>
      <c r="K186" s="89"/>
    </row>
    <row r="187" spans="1:11" s="31" customFormat="1" ht="15.75">
      <c r="A187" s="17"/>
      <c r="B187" s="18"/>
      <c r="C187" s="19"/>
      <c r="D187" s="23"/>
      <c r="E187" s="63"/>
      <c r="F187" s="102"/>
      <c r="G187" s="103"/>
      <c r="H187" s="63"/>
      <c r="I187" s="60"/>
      <c r="K187" s="89"/>
    </row>
    <row r="188" spans="1:11" s="31" customFormat="1" ht="15.75">
      <c r="A188" s="17"/>
      <c r="B188" s="18"/>
      <c r="C188" s="19"/>
      <c r="D188" s="23"/>
      <c r="E188" s="63"/>
      <c r="F188" s="102"/>
      <c r="G188" s="103"/>
      <c r="H188" s="63"/>
      <c r="I188" s="60"/>
      <c r="K188" s="89"/>
    </row>
    <row r="189" spans="1:11" s="31" customFormat="1" ht="15.75">
      <c r="A189" s="17"/>
      <c r="B189" s="18"/>
      <c r="C189" s="19"/>
      <c r="D189" s="23"/>
      <c r="E189" s="63"/>
      <c r="F189" s="102"/>
      <c r="G189" s="103"/>
      <c r="H189" s="63"/>
      <c r="I189" s="60"/>
      <c r="K189" s="89"/>
    </row>
    <row r="190" spans="1:11" s="31" customFormat="1" ht="15.75">
      <c r="A190" s="17"/>
      <c r="B190" s="18"/>
      <c r="C190" s="19"/>
      <c r="D190" s="23"/>
      <c r="E190" s="63"/>
      <c r="F190" s="102"/>
      <c r="G190" s="103"/>
      <c r="H190" s="63"/>
      <c r="I190" s="60"/>
      <c r="K190" s="89"/>
    </row>
    <row r="191" spans="1:11" s="31" customFormat="1" ht="15.75">
      <c r="A191" s="17"/>
      <c r="B191" s="18"/>
      <c r="C191" s="19"/>
      <c r="D191" s="23"/>
      <c r="E191" s="63"/>
      <c r="F191" s="102"/>
      <c r="G191" s="103"/>
      <c r="H191" s="63"/>
      <c r="I191" s="60"/>
      <c r="K191" s="89"/>
    </row>
    <row r="192" spans="1:11" s="31" customFormat="1" ht="15.75">
      <c r="A192" s="17"/>
      <c r="B192" s="18"/>
      <c r="C192" s="19"/>
      <c r="D192" s="23"/>
      <c r="E192" s="63"/>
      <c r="F192" s="102"/>
      <c r="G192" s="103"/>
      <c r="H192" s="63"/>
      <c r="I192" s="60"/>
      <c r="K192" s="89"/>
    </row>
    <row r="193" spans="1:11" s="31" customFormat="1" ht="15.75">
      <c r="A193" s="17"/>
      <c r="B193" s="18"/>
      <c r="C193" s="19"/>
      <c r="D193" s="23"/>
      <c r="E193" s="63"/>
      <c r="F193" s="102"/>
      <c r="G193" s="103"/>
      <c r="H193" s="63"/>
      <c r="I193" s="60"/>
      <c r="K193" s="89"/>
    </row>
    <row r="194" spans="1:11" s="31" customFormat="1" ht="15.75">
      <c r="A194" s="17"/>
      <c r="B194" s="18"/>
      <c r="C194" s="19"/>
      <c r="D194" s="23"/>
      <c r="E194" s="63"/>
      <c r="F194" s="102"/>
      <c r="G194" s="103"/>
      <c r="H194" s="63"/>
      <c r="I194" s="60"/>
      <c r="K194" s="89"/>
    </row>
    <row r="195" spans="1:11" s="31" customFormat="1" ht="15.75">
      <c r="A195" s="17"/>
      <c r="B195" s="18"/>
      <c r="C195" s="19"/>
      <c r="D195" s="23"/>
      <c r="E195" s="63"/>
      <c r="F195" s="102"/>
      <c r="G195" s="103"/>
      <c r="H195" s="63"/>
      <c r="I195" s="60"/>
      <c r="K195" s="89"/>
    </row>
    <row r="196" spans="1:11" s="31" customFormat="1" ht="15.75">
      <c r="A196" s="17"/>
      <c r="B196" s="18"/>
      <c r="C196" s="19"/>
      <c r="D196" s="23"/>
      <c r="E196" s="63"/>
      <c r="F196" s="102"/>
      <c r="G196" s="103"/>
      <c r="H196" s="63"/>
      <c r="I196" s="60"/>
      <c r="K196" s="89"/>
    </row>
    <row r="197" spans="1:11" s="31" customFormat="1" ht="15.75">
      <c r="A197" s="17"/>
      <c r="B197" s="18"/>
      <c r="C197" s="19"/>
      <c r="D197" s="23"/>
      <c r="E197" s="63"/>
      <c r="F197" s="102"/>
      <c r="G197" s="103"/>
      <c r="H197" s="63"/>
      <c r="I197" s="60"/>
      <c r="K197" s="89"/>
    </row>
    <row r="198" spans="1:11" s="31" customFormat="1" ht="15.75">
      <c r="A198" s="17"/>
      <c r="B198" s="18"/>
      <c r="C198" s="19"/>
      <c r="D198" s="23"/>
      <c r="E198" s="63"/>
      <c r="F198" s="102"/>
      <c r="G198" s="103"/>
      <c r="H198" s="63"/>
      <c r="I198" s="60"/>
      <c r="K198" s="89"/>
    </row>
    <row r="199" spans="1:11" s="31" customFormat="1" ht="15.75">
      <c r="A199" s="17"/>
      <c r="B199" s="18"/>
      <c r="C199" s="19"/>
      <c r="D199" s="23"/>
      <c r="E199" s="63"/>
      <c r="F199" s="102"/>
      <c r="G199" s="103"/>
      <c r="H199" s="63"/>
      <c r="I199" s="60"/>
      <c r="K199" s="89"/>
    </row>
    <row r="200" spans="1:11" s="31" customFormat="1" ht="15.75">
      <c r="A200" s="17"/>
      <c r="B200" s="18"/>
      <c r="C200" s="19"/>
      <c r="D200" s="23"/>
      <c r="E200" s="63"/>
      <c r="F200" s="102"/>
      <c r="G200" s="103"/>
      <c r="H200" s="63"/>
      <c r="I200" s="60"/>
      <c r="K200" s="89"/>
    </row>
    <row r="201" spans="1:11" s="31" customFormat="1" ht="15.75">
      <c r="A201" s="17"/>
      <c r="B201" s="18"/>
      <c r="C201" s="19"/>
      <c r="D201" s="23"/>
      <c r="E201" s="63"/>
      <c r="F201" s="102"/>
      <c r="G201" s="103"/>
      <c r="H201" s="63"/>
      <c r="I201" s="60"/>
      <c r="K201" s="89"/>
    </row>
    <row r="202" spans="1:11" s="31" customFormat="1" ht="15.75">
      <c r="A202" s="17"/>
      <c r="B202" s="18"/>
      <c r="C202" s="19"/>
      <c r="D202" s="23"/>
      <c r="E202" s="63"/>
      <c r="F202" s="102"/>
      <c r="G202" s="103"/>
      <c r="H202" s="63"/>
      <c r="I202" s="60"/>
      <c r="K202" s="89"/>
    </row>
    <row r="203" spans="1:11" s="31" customFormat="1" ht="15.75">
      <c r="A203" s="17"/>
      <c r="B203" s="18"/>
      <c r="C203" s="19"/>
      <c r="D203" s="23"/>
      <c r="E203" s="63"/>
      <c r="F203" s="102"/>
      <c r="G203" s="103"/>
      <c r="H203" s="63"/>
      <c r="I203" s="60"/>
      <c r="K203" s="89"/>
    </row>
    <row r="204" spans="1:11" s="31" customFormat="1" ht="15.75">
      <c r="A204" s="17"/>
      <c r="B204" s="18"/>
      <c r="C204" s="19"/>
      <c r="D204" s="23"/>
      <c r="E204" s="63"/>
      <c r="F204" s="102"/>
      <c r="G204" s="103"/>
      <c r="H204" s="63"/>
      <c r="I204" s="60"/>
      <c r="K204" s="89"/>
    </row>
    <row r="205" spans="1:11" s="31" customFormat="1" ht="15.75">
      <c r="A205" s="17"/>
      <c r="B205" s="18"/>
      <c r="C205" s="19"/>
      <c r="D205" s="23"/>
      <c r="E205" s="63"/>
      <c r="F205" s="102"/>
      <c r="G205" s="103"/>
      <c r="H205" s="63"/>
      <c r="I205" s="60"/>
      <c r="K205" s="89"/>
    </row>
    <row r="206" spans="1:11" s="31" customFormat="1" ht="15.75">
      <c r="A206" s="17"/>
      <c r="B206" s="18"/>
      <c r="C206" s="19"/>
      <c r="D206" s="23"/>
      <c r="E206" s="63"/>
      <c r="F206" s="102"/>
      <c r="G206" s="103"/>
      <c r="H206" s="63"/>
      <c r="I206" s="60"/>
      <c r="K206" s="89"/>
    </row>
    <row r="207" spans="1:11" s="31" customFormat="1" ht="15.75">
      <c r="A207" s="17"/>
      <c r="B207" s="18"/>
      <c r="C207" s="19"/>
      <c r="D207" s="23"/>
      <c r="E207" s="63"/>
      <c r="F207" s="102"/>
      <c r="G207" s="103"/>
      <c r="H207" s="63"/>
      <c r="I207" s="60"/>
      <c r="K207" s="89"/>
    </row>
    <row r="208" spans="1:11" s="31" customFormat="1" ht="15.75">
      <c r="A208" s="17"/>
      <c r="B208" s="18"/>
      <c r="C208" s="19"/>
      <c r="D208" s="23"/>
      <c r="E208" s="63"/>
      <c r="F208" s="102"/>
      <c r="G208" s="103"/>
      <c r="H208" s="63"/>
      <c r="I208" s="60"/>
      <c r="K208" s="89"/>
    </row>
    <row r="209" spans="1:11" s="31" customFormat="1" ht="15.75">
      <c r="A209" s="17"/>
      <c r="B209" s="18"/>
      <c r="C209" s="19"/>
      <c r="D209" s="23"/>
      <c r="E209" s="63"/>
      <c r="F209" s="102"/>
      <c r="G209" s="103"/>
      <c r="H209" s="63"/>
      <c r="I209" s="60"/>
      <c r="K209" s="89"/>
    </row>
    <row r="210" spans="1:11" s="31" customFormat="1" ht="15.75">
      <c r="A210" s="17"/>
      <c r="B210" s="18"/>
      <c r="C210" s="19"/>
      <c r="D210" s="23"/>
      <c r="E210" s="63"/>
      <c r="F210" s="102"/>
      <c r="G210" s="103"/>
      <c r="H210" s="63"/>
      <c r="I210" s="60"/>
      <c r="K210" s="89"/>
    </row>
    <row r="211" spans="1:11" s="31" customFormat="1" ht="15.75">
      <c r="A211" s="17"/>
      <c r="B211" s="18"/>
      <c r="C211" s="19"/>
      <c r="D211" s="23"/>
      <c r="E211" s="63"/>
      <c r="F211" s="102"/>
      <c r="G211" s="103"/>
      <c r="H211" s="63"/>
      <c r="I211" s="60"/>
      <c r="K211" s="89"/>
    </row>
    <row r="212" spans="1:11" s="31" customFormat="1" ht="15.75">
      <c r="A212" s="17"/>
      <c r="B212" s="18"/>
      <c r="C212" s="19"/>
      <c r="D212" s="23"/>
      <c r="E212" s="63"/>
      <c r="F212" s="102"/>
      <c r="G212" s="103"/>
      <c r="H212" s="63"/>
      <c r="I212" s="60"/>
      <c r="K212" s="89"/>
    </row>
    <row r="213" spans="1:11" s="31" customFormat="1" ht="15.75">
      <c r="A213" s="17"/>
      <c r="B213" s="18"/>
      <c r="C213" s="19"/>
      <c r="D213" s="23"/>
      <c r="E213" s="63"/>
      <c r="F213" s="102"/>
      <c r="G213" s="103"/>
      <c r="H213" s="63"/>
      <c r="I213" s="60"/>
      <c r="K213" s="89"/>
    </row>
    <row r="214" spans="1:11" s="31" customFormat="1" ht="15.75">
      <c r="A214" s="17"/>
      <c r="B214" s="18"/>
      <c r="C214" s="19"/>
      <c r="D214" s="23"/>
      <c r="E214" s="63"/>
      <c r="F214" s="102"/>
      <c r="G214" s="103"/>
      <c r="H214" s="63"/>
      <c r="I214" s="60"/>
      <c r="K214" s="89"/>
    </row>
    <row r="215" spans="1:11" s="31" customFormat="1" ht="15.75">
      <c r="A215" s="17"/>
      <c r="B215" s="18"/>
      <c r="C215" s="19"/>
      <c r="D215" s="23"/>
      <c r="E215" s="63"/>
      <c r="F215" s="102"/>
      <c r="G215" s="103"/>
      <c r="H215" s="63"/>
      <c r="I215" s="60"/>
      <c r="K215" s="89"/>
    </row>
    <row r="216" spans="1:11" s="31" customFormat="1" ht="15.75">
      <c r="A216" s="17"/>
      <c r="B216" s="18"/>
      <c r="C216" s="19"/>
      <c r="D216" s="23"/>
      <c r="E216" s="63"/>
      <c r="F216" s="20"/>
      <c r="G216" s="21"/>
      <c r="H216" s="63"/>
      <c r="I216" s="17"/>
      <c r="K216" s="89"/>
    </row>
    <row r="217" spans="1:11" s="31" customFormat="1" ht="15.75">
      <c r="A217" s="17"/>
      <c r="B217" s="18"/>
      <c r="C217" s="19"/>
      <c r="D217" s="23"/>
      <c r="E217" s="63"/>
      <c r="F217" s="20"/>
      <c r="G217" s="21"/>
      <c r="H217" s="63"/>
      <c r="I217" s="17"/>
      <c r="K217" s="89"/>
    </row>
    <row r="218" spans="1:11" s="31" customFormat="1" ht="15.75">
      <c r="A218" s="17"/>
      <c r="B218" s="18"/>
      <c r="C218" s="77"/>
      <c r="D218" s="22"/>
      <c r="E218" s="63"/>
      <c r="F218" s="20"/>
      <c r="G218" s="21"/>
      <c r="H218" s="63"/>
      <c r="I218" s="17"/>
      <c r="K218" s="89"/>
    </row>
    <row r="219" spans="1:11" s="31" customFormat="1" ht="15.75">
      <c r="A219" s="17"/>
      <c r="B219" s="18"/>
      <c r="C219" s="77"/>
      <c r="D219" s="22"/>
      <c r="E219" s="63"/>
      <c r="F219" s="20"/>
      <c r="G219" s="21"/>
      <c r="H219" s="63"/>
      <c r="I219" s="17"/>
      <c r="K219" s="89"/>
    </row>
  </sheetData>
  <autoFilter ref="A7:K174"/>
  <mergeCells count="11">
    <mergeCell ref="K5:K6"/>
    <mergeCell ref="A2:K2"/>
    <mergeCell ref="A3:K3"/>
    <mergeCell ref="A5:A6"/>
    <mergeCell ref="B5:B6"/>
    <mergeCell ref="C5:C6"/>
    <mergeCell ref="D5:D6"/>
    <mergeCell ref="E5:F5"/>
    <mergeCell ref="G5:G6"/>
    <mergeCell ref="H5:I5"/>
    <mergeCell ref="J5:J6"/>
  </mergeCells>
  <pageMargins left="0.27" right="0.16" top="0.68" bottom="0.62" header="0.3" footer="0.3"/>
  <pageSetup paperSize="5" scale="65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3"/>
  <sheetViews>
    <sheetView zoomScale="70" zoomScaleNormal="70" workbookViewId="0">
      <selection activeCell="O11" sqref="O11"/>
    </sheetView>
  </sheetViews>
  <sheetFormatPr defaultColWidth="9.125" defaultRowHeight="15"/>
  <cols>
    <col min="1" max="1" width="5.25" style="17" customWidth="1"/>
    <col min="2" max="2" width="32.125" style="24" customWidth="1"/>
    <col min="3" max="3" width="34.625" style="77" customWidth="1"/>
    <col min="4" max="4" width="26.25" style="22" customWidth="1"/>
    <col min="5" max="5" width="17.375" style="63" customWidth="1"/>
    <col min="6" max="6" width="18.625" style="20" customWidth="1"/>
    <col min="7" max="7" width="22.125" style="21" customWidth="1"/>
    <col min="8" max="8" width="16.75" style="63" customWidth="1"/>
    <col min="9" max="9" width="23" style="17" customWidth="1"/>
    <col min="10" max="10" width="27" style="31" customWidth="1"/>
    <col min="11" max="11" width="23.5" style="89" customWidth="1"/>
    <col min="12" max="12" width="18.125" style="1" bestFit="1" customWidth="1"/>
    <col min="13" max="13" width="12" style="1" bestFit="1" customWidth="1"/>
    <col min="14" max="16384" width="9.125" style="1"/>
  </cols>
  <sheetData>
    <row r="1" spans="1:11" s="2" customFormat="1" ht="12.75">
      <c r="A1" s="39"/>
      <c r="B1" s="5"/>
      <c r="C1" s="29"/>
      <c r="D1" s="6"/>
      <c r="E1" s="62"/>
      <c r="F1" s="7"/>
      <c r="G1" s="8"/>
      <c r="H1" s="62"/>
      <c r="I1" s="53"/>
      <c r="J1" s="29"/>
      <c r="K1" s="79"/>
    </row>
    <row r="2" spans="1:11" s="2" customFormat="1" ht="20.25">
      <c r="A2" s="396" t="s">
        <v>621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</row>
    <row r="3" spans="1:11" s="2" customFormat="1" ht="20.25">
      <c r="A3" s="396" t="s">
        <v>180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</row>
    <row r="4" spans="1:11" s="2" customFormat="1" ht="13.5" thickBot="1">
      <c r="A4" s="39"/>
      <c r="B4" s="5"/>
      <c r="C4" s="29"/>
      <c r="D4" s="6"/>
      <c r="E4" s="62"/>
      <c r="F4" s="7"/>
      <c r="G4" s="8"/>
      <c r="H4" s="62"/>
      <c r="I4" s="53"/>
      <c r="J4" s="29"/>
      <c r="K4" s="79"/>
    </row>
    <row r="5" spans="1:11" s="3" customFormat="1" ht="17.25" thickTop="1" thickBot="1">
      <c r="A5" s="406" t="s">
        <v>0</v>
      </c>
      <c r="B5" s="399" t="s">
        <v>3</v>
      </c>
      <c r="C5" s="401" t="s">
        <v>2</v>
      </c>
      <c r="D5" s="399" t="s">
        <v>13</v>
      </c>
      <c r="E5" s="404" t="s">
        <v>7</v>
      </c>
      <c r="F5" s="405"/>
      <c r="G5" s="412" t="s">
        <v>10</v>
      </c>
      <c r="H5" s="397" t="s">
        <v>1</v>
      </c>
      <c r="I5" s="398"/>
      <c r="J5" s="401" t="s">
        <v>6</v>
      </c>
      <c r="K5" s="408" t="s">
        <v>11</v>
      </c>
    </row>
    <row r="6" spans="1:11" s="3" customFormat="1" ht="16.5" thickTop="1">
      <c r="A6" s="407"/>
      <c r="B6" s="403"/>
      <c r="C6" s="402"/>
      <c r="D6" s="403"/>
      <c r="E6" s="43" t="s">
        <v>8</v>
      </c>
      <c r="F6" s="68" t="s">
        <v>9</v>
      </c>
      <c r="G6" s="413"/>
      <c r="H6" s="44" t="s">
        <v>4</v>
      </c>
      <c r="I6" s="45" t="s">
        <v>5</v>
      </c>
      <c r="J6" s="414"/>
      <c r="K6" s="409"/>
    </row>
    <row r="7" spans="1:11" s="3" customFormat="1" ht="9.75" customHeight="1">
      <c r="A7" s="51"/>
      <c r="B7" s="48"/>
      <c r="C7" s="74"/>
      <c r="D7" s="48"/>
      <c r="E7" s="49"/>
      <c r="F7" s="69"/>
      <c r="G7" s="50"/>
      <c r="H7" s="49"/>
      <c r="I7" s="47"/>
      <c r="J7" s="49"/>
      <c r="K7" s="80"/>
    </row>
    <row r="8" spans="1:11" s="10" customFormat="1" ht="16.5" thickBot="1">
      <c r="A8" s="234">
        <v>1</v>
      </c>
      <c r="B8" s="235" t="s">
        <v>157</v>
      </c>
      <c r="C8" s="28" t="s">
        <v>160</v>
      </c>
      <c r="D8" s="28" t="s">
        <v>164</v>
      </c>
      <c r="E8" s="58"/>
      <c r="F8" s="96">
        <v>300000</v>
      </c>
      <c r="G8" s="137">
        <f>SUM(F8)</f>
        <v>300000</v>
      </c>
      <c r="H8" s="28" t="s">
        <v>152</v>
      </c>
      <c r="I8" s="28" t="s">
        <v>154</v>
      </c>
      <c r="J8" s="28" t="s">
        <v>167</v>
      </c>
      <c r="K8" s="166"/>
    </row>
    <row r="9" spans="1:11" s="10" customFormat="1" ht="17.25" thickTop="1" thickBot="1">
      <c r="A9" s="26">
        <v>2</v>
      </c>
      <c r="B9" s="35" t="s">
        <v>264</v>
      </c>
      <c r="C9" s="167" t="s">
        <v>265</v>
      </c>
      <c r="D9" s="27" t="s">
        <v>164</v>
      </c>
      <c r="E9" s="52" t="s">
        <v>273</v>
      </c>
      <c r="F9" s="99">
        <v>9000000</v>
      </c>
      <c r="G9" s="168">
        <f>SUM(F9:F9)</f>
        <v>9000000</v>
      </c>
      <c r="H9" s="27" t="s">
        <v>171</v>
      </c>
      <c r="I9" s="27" t="s">
        <v>243</v>
      </c>
      <c r="J9" s="27" t="s">
        <v>274</v>
      </c>
      <c r="K9" s="106"/>
    </row>
    <row r="10" spans="1:11" s="10" customFormat="1" ht="33" thickTop="1" thickBot="1">
      <c r="A10" s="40">
        <v>3</v>
      </c>
      <c r="B10" s="32" t="s">
        <v>398</v>
      </c>
      <c r="C10" s="164" t="s">
        <v>401</v>
      </c>
      <c r="D10" s="15" t="s">
        <v>164</v>
      </c>
      <c r="E10" s="165" t="s">
        <v>18</v>
      </c>
      <c r="F10" s="141">
        <v>404000000</v>
      </c>
      <c r="G10" s="142">
        <f>SUM(F10)</f>
        <v>404000000</v>
      </c>
      <c r="H10" s="15" t="s">
        <v>15</v>
      </c>
      <c r="I10" s="15" t="s">
        <v>16</v>
      </c>
      <c r="J10" s="15" t="s">
        <v>410</v>
      </c>
      <c r="K10" s="166"/>
    </row>
    <row r="11" spans="1:11" s="10" customFormat="1" ht="30.75" thickTop="1">
      <c r="A11" s="191">
        <v>4</v>
      </c>
      <c r="B11" s="193" t="s">
        <v>419</v>
      </c>
      <c r="C11" s="229" t="s">
        <v>430</v>
      </c>
      <c r="D11" s="110" t="s">
        <v>164</v>
      </c>
      <c r="E11" s="230" t="s">
        <v>485</v>
      </c>
      <c r="F11" s="112"/>
      <c r="G11" s="113"/>
      <c r="H11" s="110" t="s">
        <v>171</v>
      </c>
      <c r="I11" s="229" t="s">
        <v>293</v>
      </c>
      <c r="J11" s="229" t="s">
        <v>527</v>
      </c>
      <c r="K11" s="114"/>
    </row>
    <row r="12" spans="1:11" s="10" customFormat="1" ht="30">
      <c r="A12" s="40"/>
      <c r="B12" s="32"/>
      <c r="C12" s="178" t="s">
        <v>467</v>
      </c>
      <c r="D12" s="13" t="s">
        <v>164</v>
      </c>
      <c r="E12" s="182" t="s">
        <v>492</v>
      </c>
      <c r="F12" s="92"/>
      <c r="G12" s="93"/>
      <c r="H12" s="13" t="s">
        <v>171</v>
      </c>
      <c r="I12" s="178" t="s">
        <v>583</v>
      </c>
      <c r="J12" s="178" t="s">
        <v>564</v>
      </c>
      <c r="K12" s="82"/>
    </row>
    <row r="13" spans="1:11" s="10" customFormat="1" ht="30">
      <c r="A13" s="40"/>
      <c r="B13" s="32"/>
      <c r="C13" s="178" t="s">
        <v>467</v>
      </c>
      <c r="D13" s="13" t="s">
        <v>164</v>
      </c>
      <c r="E13" s="182" t="s">
        <v>492</v>
      </c>
      <c r="F13" s="92"/>
      <c r="G13" s="93"/>
      <c r="H13" s="13" t="s">
        <v>171</v>
      </c>
      <c r="I13" s="178" t="s">
        <v>583</v>
      </c>
      <c r="J13" s="178" t="s">
        <v>564</v>
      </c>
      <c r="K13" s="82"/>
    </row>
    <row r="14" spans="1:11" s="10" customFormat="1" ht="30">
      <c r="A14" s="40"/>
      <c r="B14" s="32"/>
      <c r="C14" s="178" t="s">
        <v>471</v>
      </c>
      <c r="D14" s="13" t="s">
        <v>164</v>
      </c>
      <c r="E14" s="182" t="s">
        <v>503</v>
      </c>
      <c r="F14" s="92"/>
      <c r="G14" s="93"/>
      <c r="H14" s="13" t="s">
        <v>171</v>
      </c>
      <c r="I14" s="178" t="s">
        <v>171</v>
      </c>
      <c r="J14" s="178" t="s">
        <v>565</v>
      </c>
      <c r="K14" s="82"/>
    </row>
    <row r="15" spans="1:11" s="10" customFormat="1" ht="15.75">
      <c r="A15" s="40"/>
      <c r="B15" s="32"/>
      <c r="C15" s="178" t="s">
        <v>472</v>
      </c>
      <c r="D15" s="13" t="s">
        <v>164</v>
      </c>
      <c r="E15" s="182" t="s">
        <v>504</v>
      </c>
      <c r="F15" s="92"/>
      <c r="G15" s="93"/>
      <c r="H15" s="13" t="s">
        <v>171</v>
      </c>
      <c r="I15" s="178" t="s">
        <v>171</v>
      </c>
      <c r="J15" s="178" t="s">
        <v>566</v>
      </c>
      <c r="K15" s="82"/>
    </row>
    <row r="16" spans="1:11" s="10" customFormat="1" ht="45">
      <c r="A16" s="40"/>
      <c r="B16" s="32"/>
      <c r="C16" s="178" t="s">
        <v>473</v>
      </c>
      <c r="D16" s="13" t="s">
        <v>164</v>
      </c>
      <c r="E16" s="182" t="s">
        <v>485</v>
      </c>
      <c r="F16" s="92"/>
      <c r="G16" s="93"/>
      <c r="H16" s="13" t="s">
        <v>171</v>
      </c>
      <c r="I16" s="178" t="s">
        <v>171</v>
      </c>
      <c r="J16" s="178" t="s">
        <v>567</v>
      </c>
      <c r="K16" s="82"/>
    </row>
    <row r="17" spans="1:11" s="10" customFormat="1" ht="30">
      <c r="A17" s="40"/>
      <c r="B17" s="32"/>
      <c r="C17" s="178" t="s">
        <v>445</v>
      </c>
      <c r="D17" s="13" t="s">
        <v>164</v>
      </c>
      <c r="E17" s="181" t="s">
        <v>485</v>
      </c>
      <c r="F17" s="92"/>
      <c r="G17" s="93"/>
      <c r="H17" s="13" t="s">
        <v>171</v>
      </c>
      <c r="I17" s="178" t="s">
        <v>171</v>
      </c>
      <c r="J17" s="178" t="s">
        <v>545</v>
      </c>
      <c r="K17" s="82"/>
    </row>
    <row r="18" spans="1:11" s="10" customFormat="1" ht="30">
      <c r="A18" s="40"/>
      <c r="B18" s="32"/>
      <c r="C18" s="178" t="s">
        <v>474</v>
      </c>
      <c r="D18" s="13" t="s">
        <v>164</v>
      </c>
      <c r="E18" s="182" t="s">
        <v>507</v>
      </c>
      <c r="F18" s="92"/>
      <c r="G18" s="93"/>
      <c r="H18" s="13" t="s">
        <v>171</v>
      </c>
      <c r="I18" s="178" t="s">
        <v>171</v>
      </c>
      <c r="J18" s="178" t="s">
        <v>586</v>
      </c>
      <c r="K18" s="82"/>
    </row>
    <row r="19" spans="1:11" s="10" customFormat="1" ht="30">
      <c r="A19" s="40"/>
      <c r="B19" s="32"/>
      <c r="C19" s="178" t="s">
        <v>448</v>
      </c>
      <c r="D19" s="13" t="s">
        <v>164</v>
      </c>
      <c r="E19" s="181" t="s">
        <v>508</v>
      </c>
      <c r="F19" s="92"/>
      <c r="G19" s="93"/>
      <c r="H19" s="13" t="s">
        <v>171</v>
      </c>
      <c r="I19" s="178" t="s">
        <v>171</v>
      </c>
      <c r="J19" s="178" t="s">
        <v>547</v>
      </c>
      <c r="K19" s="82"/>
    </row>
    <row r="20" spans="1:11" s="10" customFormat="1" ht="60.75" thickBot="1">
      <c r="A20" s="40"/>
      <c r="B20" s="32"/>
      <c r="C20" s="179" t="s">
        <v>477</v>
      </c>
      <c r="D20" s="28" t="s">
        <v>164</v>
      </c>
      <c r="E20" s="184" t="s">
        <v>491</v>
      </c>
      <c r="F20" s="96"/>
      <c r="G20" s="137"/>
      <c r="H20" s="28" t="s">
        <v>171</v>
      </c>
      <c r="I20" s="179" t="s">
        <v>171</v>
      </c>
      <c r="J20" s="179" t="s">
        <v>571</v>
      </c>
      <c r="K20" s="85"/>
    </row>
    <row r="21" spans="1:11" s="10" customFormat="1" ht="16.5" thickTop="1">
      <c r="A21" s="346">
        <v>5</v>
      </c>
      <c r="B21" s="382" t="s">
        <v>1005</v>
      </c>
      <c r="C21" s="351" t="s">
        <v>1177</v>
      </c>
      <c r="D21" s="116" t="s">
        <v>164</v>
      </c>
      <c r="E21" s="383"/>
      <c r="F21" s="112"/>
      <c r="G21" s="113">
        <f>'Realisasi 2017 OK'!M324</f>
        <v>170804256</v>
      </c>
      <c r="H21" s="110" t="s">
        <v>152</v>
      </c>
      <c r="I21" s="351" t="s">
        <v>1044</v>
      </c>
      <c r="J21" s="351" t="s">
        <v>1110</v>
      </c>
      <c r="K21" s="114"/>
    </row>
    <row r="22" spans="1:11" s="10" customFormat="1" ht="15.75">
      <c r="A22" s="385"/>
      <c r="B22" s="386"/>
      <c r="C22" s="126" t="s">
        <v>858</v>
      </c>
      <c r="D22" s="170" t="s">
        <v>164</v>
      </c>
      <c r="E22" s="58"/>
      <c r="F22" s="295">
        <v>1675000</v>
      </c>
      <c r="G22" s="137"/>
      <c r="H22" s="276" t="s">
        <v>172</v>
      </c>
      <c r="I22" s="129" t="s">
        <v>1064</v>
      </c>
      <c r="J22" s="129" t="s">
        <v>1130</v>
      </c>
      <c r="K22" s="82"/>
    </row>
    <row r="23" spans="1:11" s="10" customFormat="1" ht="30">
      <c r="A23" s="40"/>
      <c r="B23" s="72"/>
      <c r="C23" s="126" t="s">
        <v>920</v>
      </c>
      <c r="D23" s="170" t="s">
        <v>164</v>
      </c>
      <c r="E23" s="58"/>
      <c r="F23" s="295">
        <v>595000</v>
      </c>
      <c r="G23" s="137"/>
      <c r="H23" s="276" t="s">
        <v>171</v>
      </c>
      <c r="I23" s="129" t="s">
        <v>1069</v>
      </c>
      <c r="J23" s="129" t="s">
        <v>240</v>
      </c>
      <c r="K23" s="82"/>
    </row>
    <row r="24" spans="1:11" s="10" customFormat="1" ht="30">
      <c r="A24" s="40"/>
      <c r="B24" s="72"/>
      <c r="C24" s="126" t="s">
        <v>921</v>
      </c>
      <c r="D24" s="170" t="s">
        <v>164</v>
      </c>
      <c r="E24" s="58"/>
      <c r="F24" s="295">
        <v>1500000</v>
      </c>
      <c r="G24" s="137"/>
      <c r="H24" s="276" t="s">
        <v>171</v>
      </c>
      <c r="I24" s="129" t="s">
        <v>1069</v>
      </c>
      <c r="J24" s="129" t="s">
        <v>240</v>
      </c>
      <c r="K24" s="82"/>
    </row>
    <row r="25" spans="1:11" s="10" customFormat="1" ht="30">
      <c r="A25" s="40"/>
      <c r="B25" s="72"/>
      <c r="C25" s="126" t="s">
        <v>922</v>
      </c>
      <c r="D25" s="170" t="s">
        <v>164</v>
      </c>
      <c r="E25" s="58"/>
      <c r="F25" s="295">
        <v>1800000</v>
      </c>
      <c r="G25" s="137"/>
      <c r="H25" s="276" t="s">
        <v>171</v>
      </c>
      <c r="I25" s="129" t="s">
        <v>1069</v>
      </c>
      <c r="J25" s="129" t="s">
        <v>240</v>
      </c>
      <c r="K25" s="82"/>
    </row>
    <row r="26" spans="1:11" s="10" customFormat="1" ht="15.75">
      <c r="A26" s="40"/>
      <c r="B26" s="72"/>
      <c r="C26" s="126" t="s">
        <v>992</v>
      </c>
      <c r="D26" s="170" t="s">
        <v>164</v>
      </c>
      <c r="E26" s="58"/>
      <c r="F26" s="295">
        <v>5943907</v>
      </c>
      <c r="G26" s="137"/>
      <c r="H26" s="276" t="s">
        <v>27</v>
      </c>
      <c r="I26" s="129" t="s">
        <v>155</v>
      </c>
      <c r="J26" s="129" t="s">
        <v>271</v>
      </c>
      <c r="K26" s="82"/>
    </row>
    <row r="27" spans="1:11" s="10" customFormat="1" ht="16.5" thickBot="1">
      <c r="A27" s="38"/>
      <c r="B27" s="228"/>
      <c r="C27" s="190"/>
      <c r="D27" s="11"/>
      <c r="E27" s="384"/>
      <c r="F27" s="94"/>
      <c r="G27" s="95"/>
      <c r="H27" s="11"/>
      <c r="I27" s="190"/>
      <c r="J27" s="190"/>
      <c r="K27" s="83"/>
    </row>
    <row r="28" spans="1:11" ht="17.25" thickTop="1" thickBot="1">
      <c r="A28" s="36"/>
      <c r="B28" s="37"/>
      <c r="C28" s="34"/>
      <c r="D28" s="16"/>
      <c r="E28" s="64"/>
      <c r="F28" s="100" t="s">
        <v>10</v>
      </c>
      <c r="G28" s="101">
        <f>SUM(G8:G21)</f>
        <v>584104256</v>
      </c>
      <c r="H28" s="64"/>
      <c r="I28" s="59"/>
      <c r="J28" s="30"/>
      <c r="K28" s="88"/>
    </row>
    <row r="29" spans="1:11" s="31" customFormat="1" ht="16.5" thickTop="1">
      <c r="A29" s="17"/>
      <c r="B29" s="18"/>
      <c r="C29" s="19"/>
      <c r="D29" s="23"/>
      <c r="E29" s="63"/>
      <c r="F29" s="102"/>
      <c r="G29" s="102"/>
      <c r="H29" s="63"/>
      <c r="I29" s="60"/>
      <c r="K29" s="89"/>
    </row>
    <row r="30" spans="1:11" s="31" customFormat="1" ht="15.75">
      <c r="A30" s="17"/>
      <c r="B30" s="18"/>
      <c r="C30" s="19"/>
      <c r="D30" s="23"/>
      <c r="E30" s="63"/>
      <c r="F30" s="102"/>
      <c r="G30" s="395"/>
      <c r="H30" s="65"/>
      <c r="I30" s="60"/>
      <c r="K30" s="89"/>
    </row>
    <row r="31" spans="1:11" s="31" customFormat="1" ht="15.75">
      <c r="A31" s="17"/>
      <c r="B31" s="18"/>
      <c r="C31" s="19"/>
      <c r="D31" s="23"/>
      <c r="E31" s="63"/>
      <c r="F31" s="102"/>
      <c r="G31" s="117">
        <v>1112641866</v>
      </c>
      <c r="H31" s="63"/>
      <c r="I31" s="60"/>
      <c r="K31" s="89"/>
    </row>
    <row r="32" spans="1:11" s="31" customFormat="1" ht="15.75">
      <c r="A32" s="17"/>
      <c r="B32" s="18"/>
      <c r="C32" s="365"/>
      <c r="D32" s="364">
        <v>13</v>
      </c>
      <c r="E32" s="63"/>
      <c r="F32" s="102"/>
      <c r="G32" s="117">
        <f>SUM(G28:G31)</f>
        <v>1696746122</v>
      </c>
      <c r="H32" s="63"/>
      <c r="I32" s="60"/>
      <c r="K32" s="89"/>
    </row>
    <row r="33" spans="1:11" s="31" customFormat="1" ht="15.75">
      <c r="A33" s="17"/>
      <c r="B33" s="18"/>
      <c r="C33" s="365"/>
      <c r="D33" s="364">
        <v>17</v>
      </c>
      <c r="E33" s="65"/>
      <c r="F33" s="102"/>
      <c r="G33" s="117"/>
      <c r="H33" s="63"/>
      <c r="I33" s="60"/>
      <c r="K33" s="89"/>
    </row>
    <row r="34" spans="1:11" s="31" customFormat="1" ht="15.75">
      <c r="A34" s="17"/>
      <c r="B34" s="18"/>
      <c r="C34" s="365"/>
      <c r="D34" s="364">
        <v>30</v>
      </c>
      <c r="E34" s="66"/>
      <c r="F34" s="102"/>
      <c r="G34" s="103"/>
      <c r="H34" s="63"/>
      <c r="I34" s="60"/>
      <c r="K34" s="89"/>
    </row>
    <row r="35" spans="1:11" s="31" customFormat="1" ht="15.75">
      <c r="A35" s="17"/>
      <c r="B35" s="18"/>
      <c r="C35" s="365"/>
      <c r="D35" s="364"/>
      <c r="E35" s="63"/>
      <c r="F35" s="102"/>
      <c r="G35" s="103"/>
      <c r="H35" s="63"/>
      <c r="I35" s="60"/>
      <c r="K35" s="89"/>
    </row>
    <row r="36" spans="1:11" s="31" customFormat="1" ht="15.75">
      <c r="A36" s="17"/>
      <c r="B36" s="18"/>
      <c r="C36" s="19"/>
      <c r="D36" s="23"/>
      <c r="E36" s="63"/>
      <c r="F36" s="102"/>
      <c r="G36" s="103"/>
      <c r="H36" s="63"/>
      <c r="I36" s="61"/>
      <c r="K36" s="89"/>
    </row>
    <row r="37" spans="1:11" s="31" customFormat="1" ht="15.75">
      <c r="A37" s="17"/>
      <c r="B37" s="18"/>
      <c r="C37" s="19"/>
      <c r="D37" s="23"/>
      <c r="E37" s="63"/>
      <c r="F37" s="102"/>
      <c r="G37" s="103"/>
      <c r="H37" s="63"/>
      <c r="I37" s="60"/>
      <c r="K37" s="89"/>
    </row>
    <row r="38" spans="1:11" s="31" customFormat="1" ht="15.75">
      <c r="A38" s="17"/>
      <c r="B38" s="18"/>
      <c r="C38" s="19"/>
      <c r="D38" s="23"/>
      <c r="E38" s="63"/>
      <c r="F38" s="102"/>
      <c r="G38" s="103"/>
      <c r="H38" s="63"/>
      <c r="I38" s="60"/>
      <c r="K38" s="89"/>
    </row>
    <row r="39" spans="1:11" s="31" customFormat="1" ht="15.75">
      <c r="A39" s="17"/>
      <c r="B39" s="18"/>
      <c r="C39" s="19"/>
      <c r="D39" s="23"/>
      <c r="E39" s="63"/>
      <c r="F39" s="102"/>
      <c r="G39" s="103"/>
      <c r="H39" s="63"/>
      <c r="I39" s="60"/>
      <c r="K39" s="89"/>
    </row>
    <row r="40" spans="1:11" s="31" customFormat="1" ht="15.75">
      <c r="A40" s="17"/>
      <c r="B40" s="18"/>
      <c r="C40" s="19"/>
      <c r="D40" s="23"/>
      <c r="E40" s="63"/>
      <c r="F40" s="102"/>
      <c r="G40" s="103"/>
      <c r="H40" s="63"/>
      <c r="I40" s="60"/>
      <c r="K40" s="89"/>
    </row>
    <row r="41" spans="1:11" s="31" customFormat="1" ht="15.75">
      <c r="A41" s="17"/>
      <c r="B41" s="18"/>
      <c r="C41" s="19"/>
      <c r="D41" s="23"/>
      <c r="E41" s="63"/>
      <c r="F41" s="102"/>
      <c r="G41" s="103"/>
      <c r="H41" s="63"/>
      <c r="I41" s="60"/>
      <c r="K41" s="89"/>
    </row>
    <row r="42" spans="1:11" s="31" customFormat="1" ht="15.75">
      <c r="A42" s="17"/>
      <c r="B42" s="18"/>
      <c r="C42" s="19"/>
      <c r="D42" s="23"/>
      <c r="E42" s="63"/>
      <c r="F42" s="102"/>
      <c r="G42" s="103"/>
      <c r="H42" s="63"/>
      <c r="I42" s="60"/>
      <c r="K42" s="89"/>
    </row>
    <row r="43" spans="1:11" s="31" customFormat="1" ht="15.75">
      <c r="A43" s="17"/>
      <c r="B43" s="18"/>
      <c r="C43" s="19"/>
      <c r="D43" s="23"/>
      <c r="E43" s="63"/>
      <c r="F43" s="102"/>
      <c r="G43" s="103"/>
      <c r="H43" s="63"/>
      <c r="I43" s="60"/>
      <c r="K43" s="89"/>
    </row>
    <row r="44" spans="1:11" s="31" customFormat="1" ht="15.75">
      <c r="A44" s="17"/>
      <c r="B44" s="18"/>
      <c r="C44" s="19"/>
      <c r="D44" s="23"/>
      <c r="E44" s="63"/>
      <c r="F44" s="102"/>
      <c r="G44" s="103"/>
      <c r="H44" s="63"/>
      <c r="I44" s="60"/>
      <c r="K44" s="89"/>
    </row>
    <row r="45" spans="1:11" s="31" customFormat="1" ht="15.75">
      <c r="A45" s="17"/>
      <c r="B45" s="18"/>
      <c r="C45" s="19"/>
      <c r="D45" s="23"/>
      <c r="E45" s="63"/>
      <c r="F45" s="102"/>
      <c r="G45" s="103"/>
      <c r="H45" s="63"/>
      <c r="I45" s="60"/>
      <c r="K45" s="89"/>
    </row>
    <row r="46" spans="1:11" s="31" customFormat="1" ht="15.75">
      <c r="A46" s="17"/>
      <c r="B46" s="18"/>
      <c r="C46" s="19"/>
      <c r="D46" s="23"/>
      <c r="E46" s="63"/>
      <c r="F46" s="102"/>
      <c r="G46" s="103"/>
      <c r="H46" s="63"/>
      <c r="I46" s="60"/>
      <c r="K46" s="89"/>
    </row>
    <row r="47" spans="1:11" s="31" customFormat="1" ht="15.75">
      <c r="A47" s="17"/>
      <c r="B47" s="18"/>
      <c r="C47" s="19"/>
      <c r="D47" s="23"/>
      <c r="E47" s="63"/>
      <c r="F47" s="102"/>
      <c r="G47" s="103"/>
      <c r="H47" s="63"/>
      <c r="I47" s="60"/>
      <c r="K47" s="89"/>
    </row>
    <row r="48" spans="1:11" s="31" customFormat="1" ht="15.75">
      <c r="A48" s="17"/>
      <c r="B48" s="18"/>
      <c r="C48" s="19"/>
      <c r="D48" s="23"/>
      <c r="E48" s="63"/>
      <c r="F48" s="102"/>
      <c r="G48" s="103"/>
      <c r="H48" s="63"/>
      <c r="I48" s="60"/>
      <c r="K48" s="89"/>
    </row>
    <row r="49" spans="1:11" s="31" customFormat="1" ht="15.75">
      <c r="A49" s="17"/>
      <c r="B49" s="18"/>
      <c r="C49" s="19"/>
      <c r="D49" s="23"/>
      <c r="E49" s="63"/>
      <c r="F49" s="102"/>
      <c r="G49" s="103"/>
      <c r="H49" s="63"/>
      <c r="I49" s="60"/>
      <c r="K49" s="89"/>
    </row>
    <row r="50" spans="1:11" s="31" customFormat="1" ht="15.75">
      <c r="A50" s="17"/>
      <c r="B50" s="18"/>
      <c r="C50" s="19"/>
      <c r="D50" s="23"/>
      <c r="E50" s="63"/>
      <c r="F50" s="102"/>
      <c r="G50" s="103"/>
      <c r="H50" s="63"/>
      <c r="I50" s="60"/>
      <c r="K50" s="89"/>
    </row>
    <row r="51" spans="1:11" s="31" customFormat="1" ht="15.75">
      <c r="A51" s="17"/>
      <c r="B51" s="18"/>
      <c r="C51" s="19"/>
      <c r="D51" s="23"/>
      <c r="E51" s="63"/>
      <c r="F51" s="102"/>
      <c r="G51" s="103"/>
      <c r="H51" s="63"/>
      <c r="I51" s="60"/>
      <c r="K51" s="89"/>
    </row>
    <row r="52" spans="1:11" s="31" customFormat="1" ht="15.75">
      <c r="A52" s="17"/>
      <c r="B52" s="18"/>
      <c r="C52" s="19"/>
      <c r="D52" s="23"/>
      <c r="E52" s="63"/>
      <c r="F52" s="102"/>
      <c r="G52" s="103"/>
      <c r="H52" s="63"/>
      <c r="I52" s="60"/>
      <c r="K52" s="89"/>
    </row>
    <row r="53" spans="1:11" s="31" customFormat="1" ht="15.75">
      <c r="A53" s="17"/>
      <c r="B53" s="18"/>
      <c r="C53" s="19"/>
      <c r="D53" s="23"/>
      <c r="E53" s="63"/>
      <c r="F53" s="102"/>
      <c r="G53" s="103"/>
      <c r="H53" s="63"/>
      <c r="I53" s="60"/>
      <c r="K53" s="89"/>
    </row>
    <row r="54" spans="1:11" s="31" customFormat="1" ht="15.75">
      <c r="A54" s="17"/>
      <c r="B54" s="18"/>
      <c r="C54" s="19"/>
      <c r="D54" s="23"/>
      <c r="E54" s="63"/>
      <c r="F54" s="102"/>
      <c r="G54" s="103"/>
      <c r="H54" s="63"/>
      <c r="I54" s="60"/>
      <c r="K54" s="89"/>
    </row>
    <row r="55" spans="1:11" s="31" customFormat="1" ht="15.75">
      <c r="A55" s="17"/>
      <c r="B55" s="18"/>
      <c r="C55" s="19"/>
      <c r="D55" s="23"/>
      <c r="E55" s="63"/>
      <c r="F55" s="102"/>
      <c r="G55" s="103"/>
      <c r="H55" s="63"/>
      <c r="I55" s="60"/>
      <c r="K55" s="89"/>
    </row>
    <row r="56" spans="1:11" s="31" customFormat="1" ht="15.75">
      <c r="A56" s="17"/>
      <c r="B56" s="18"/>
      <c r="C56" s="19"/>
      <c r="D56" s="23"/>
      <c r="E56" s="63"/>
      <c r="F56" s="102"/>
      <c r="G56" s="103"/>
      <c r="H56" s="63"/>
      <c r="I56" s="60"/>
      <c r="K56" s="89"/>
    </row>
    <row r="57" spans="1:11" s="31" customFormat="1" ht="15.75">
      <c r="A57" s="17"/>
      <c r="B57" s="18"/>
      <c r="C57" s="19"/>
      <c r="D57" s="23"/>
      <c r="E57" s="63"/>
      <c r="F57" s="102"/>
      <c r="G57" s="103"/>
      <c r="H57" s="63"/>
      <c r="I57" s="60"/>
      <c r="K57" s="89"/>
    </row>
    <row r="58" spans="1:11" s="31" customFormat="1" ht="15.75">
      <c r="A58" s="17"/>
      <c r="B58" s="18"/>
      <c r="C58" s="19"/>
      <c r="D58" s="23"/>
      <c r="E58" s="63"/>
      <c r="F58" s="102"/>
      <c r="G58" s="103"/>
      <c r="H58" s="63"/>
      <c r="I58" s="60"/>
      <c r="K58" s="89"/>
    </row>
    <row r="59" spans="1:11" s="31" customFormat="1" ht="15.75">
      <c r="A59" s="17"/>
      <c r="B59" s="18"/>
      <c r="C59" s="19"/>
      <c r="D59" s="23"/>
      <c r="E59" s="63"/>
      <c r="F59" s="102"/>
      <c r="G59" s="103"/>
      <c r="H59" s="63"/>
      <c r="I59" s="60"/>
      <c r="K59" s="89"/>
    </row>
    <row r="60" spans="1:11" s="31" customFormat="1" ht="15.75">
      <c r="A60" s="17"/>
      <c r="B60" s="18"/>
      <c r="C60" s="19"/>
      <c r="D60" s="23"/>
      <c r="E60" s="63"/>
      <c r="F60" s="102"/>
      <c r="G60" s="103"/>
      <c r="H60" s="63"/>
      <c r="I60" s="60"/>
      <c r="K60" s="89"/>
    </row>
    <row r="61" spans="1:11" s="31" customFormat="1" ht="15.75">
      <c r="A61" s="17"/>
      <c r="B61" s="18"/>
      <c r="C61" s="19"/>
      <c r="D61" s="23"/>
      <c r="E61" s="63"/>
      <c r="F61" s="102"/>
      <c r="G61" s="103"/>
      <c r="H61" s="63"/>
      <c r="I61" s="60"/>
      <c r="K61" s="89"/>
    </row>
    <row r="62" spans="1:11" s="31" customFormat="1" ht="15.75">
      <c r="A62" s="17"/>
      <c r="B62" s="18"/>
      <c r="C62" s="19"/>
      <c r="D62" s="23"/>
      <c r="E62" s="63"/>
      <c r="F62" s="102"/>
      <c r="G62" s="103"/>
      <c r="H62" s="63"/>
      <c r="I62" s="60"/>
      <c r="K62" s="89"/>
    </row>
    <row r="63" spans="1:11" s="31" customFormat="1" ht="15.75">
      <c r="A63" s="17"/>
      <c r="B63" s="18"/>
      <c r="C63" s="19"/>
      <c r="D63" s="23"/>
      <c r="E63" s="63"/>
      <c r="F63" s="102"/>
      <c r="G63" s="103"/>
      <c r="H63" s="63"/>
      <c r="I63" s="60"/>
      <c r="K63" s="89"/>
    </row>
    <row r="64" spans="1:11" s="31" customFormat="1" ht="15.75">
      <c r="A64" s="17"/>
      <c r="B64" s="18"/>
      <c r="C64" s="19"/>
      <c r="D64" s="23"/>
      <c r="E64" s="63"/>
      <c r="F64" s="102"/>
      <c r="G64" s="103"/>
      <c r="H64" s="63"/>
      <c r="I64" s="60"/>
      <c r="K64" s="89"/>
    </row>
    <row r="65" spans="1:11" s="31" customFormat="1" ht="15.75">
      <c r="A65" s="17"/>
      <c r="B65" s="18"/>
      <c r="C65" s="19"/>
      <c r="D65" s="23"/>
      <c r="E65" s="63"/>
      <c r="F65" s="102"/>
      <c r="G65" s="103"/>
      <c r="H65" s="63"/>
      <c r="I65" s="60"/>
      <c r="K65" s="89"/>
    </row>
    <row r="66" spans="1:11" s="31" customFormat="1" ht="15.75">
      <c r="A66" s="17"/>
      <c r="B66" s="18"/>
      <c r="C66" s="19"/>
      <c r="D66" s="23"/>
      <c r="E66" s="63"/>
      <c r="F66" s="102"/>
      <c r="G66" s="103"/>
      <c r="H66" s="63"/>
      <c r="I66" s="60"/>
      <c r="K66" s="89"/>
    </row>
    <row r="67" spans="1:11" s="31" customFormat="1" ht="15.75">
      <c r="A67" s="17"/>
      <c r="B67" s="18"/>
      <c r="C67" s="19"/>
      <c r="D67" s="23"/>
      <c r="E67" s="63"/>
      <c r="F67" s="102"/>
      <c r="G67" s="103"/>
      <c r="H67" s="63"/>
      <c r="I67" s="60"/>
      <c r="K67" s="89"/>
    </row>
    <row r="68" spans="1:11" s="31" customFormat="1" ht="15.75">
      <c r="A68" s="17"/>
      <c r="B68" s="18"/>
      <c r="C68" s="19"/>
      <c r="D68" s="23"/>
      <c r="E68" s="63"/>
      <c r="F68" s="102"/>
      <c r="G68" s="103"/>
      <c r="H68" s="63"/>
      <c r="I68" s="60"/>
      <c r="K68" s="89"/>
    </row>
    <row r="69" spans="1:11" s="31" customFormat="1" ht="15.75">
      <c r="A69" s="17"/>
      <c r="B69" s="18"/>
      <c r="C69" s="19"/>
      <c r="D69" s="23"/>
      <c r="E69" s="63"/>
      <c r="F69" s="102"/>
      <c r="G69" s="103"/>
      <c r="H69" s="63"/>
      <c r="I69" s="60"/>
      <c r="K69" s="89"/>
    </row>
    <row r="70" spans="1:11" s="31" customFormat="1" ht="15.75">
      <c r="A70" s="17"/>
      <c r="B70" s="18"/>
      <c r="C70" s="19"/>
      <c r="D70" s="23"/>
      <c r="E70" s="63"/>
      <c r="F70" s="20"/>
      <c r="G70" s="21"/>
      <c r="H70" s="63"/>
      <c r="I70" s="17"/>
      <c r="K70" s="89"/>
    </row>
    <row r="71" spans="1:11" s="31" customFormat="1" ht="15.75">
      <c r="A71" s="17"/>
      <c r="B71" s="18"/>
      <c r="C71" s="19"/>
      <c r="D71" s="23"/>
      <c r="E71" s="63"/>
      <c r="F71" s="20"/>
      <c r="G71" s="21"/>
      <c r="H71" s="63"/>
      <c r="I71" s="17"/>
      <c r="K71" s="89"/>
    </row>
    <row r="72" spans="1:11" s="31" customFormat="1" ht="15.75">
      <c r="A72" s="17"/>
      <c r="B72" s="18"/>
      <c r="C72" s="77"/>
      <c r="D72" s="22"/>
      <c r="E72" s="63"/>
      <c r="F72" s="20"/>
      <c r="G72" s="21"/>
      <c r="H72" s="63"/>
      <c r="I72" s="17"/>
      <c r="K72" s="89"/>
    </row>
    <row r="73" spans="1:11" s="31" customFormat="1" ht="15.75">
      <c r="A73" s="17"/>
      <c r="B73" s="18"/>
      <c r="C73" s="77"/>
      <c r="D73" s="22"/>
      <c r="E73" s="63"/>
      <c r="F73" s="20"/>
      <c r="G73" s="21"/>
      <c r="H73" s="63"/>
      <c r="I73" s="17"/>
      <c r="K73" s="89"/>
    </row>
  </sheetData>
  <autoFilter ref="A7:K28"/>
  <mergeCells count="11">
    <mergeCell ref="K5:K6"/>
    <mergeCell ref="A2:K2"/>
    <mergeCell ref="A3:K3"/>
    <mergeCell ref="A5:A6"/>
    <mergeCell ref="B5:B6"/>
    <mergeCell ref="C5:C6"/>
    <mergeCell ref="D5:D6"/>
    <mergeCell ref="G5:G6"/>
    <mergeCell ref="H5:I5"/>
    <mergeCell ref="J5:J6"/>
    <mergeCell ref="E5:F5"/>
  </mergeCells>
  <pageMargins left="0.25" right="0.16" top="0.68" bottom="0.62" header="0.3" footer="0.3"/>
  <pageSetup paperSize="5" scale="6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68"/>
  <sheetViews>
    <sheetView zoomScale="70" zoomScaleNormal="70" workbookViewId="0">
      <selection activeCell="G28" sqref="G28"/>
    </sheetView>
  </sheetViews>
  <sheetFormatPr defaultColWidth="9.125" defaultRowHeight="15"/>
  <cols>
    <col min="1" max="1" width="5.25" style="17" customWidth="1"/>
    <col min="2" max="2" width="32.125" style="24" customWidth="1"/>
    <col min="3" max="3" width="34.625" style="77" customWidth="1"/>
    <col min="4" max="4" width="26.25" style="22" customWidth="1"/>
    <col min="5" max="5" width="17.375" style="63" customWidth="1"/>
    <col min="6" max="6" width="18.625" style="20" bestFit="1" customWidth="1"/>
    <col min="7" max="7" width="22.125" style="21" bestFit="1" customWidth="1"/>
    <col min="8" max="8" width="16.75" style="63" customWidth="1"/>
    <col min="9" max="9" width="23" style="17" customWidth="1"/>
    <col min="10" max="10" width="27" style="31" customWidth="1"/>
    <col min="11" max="11" width="27.625" style="89" customWidth="1"/>
    <col min="12" max="12" width="18.125" style="1" bestFit="1" customWidth="1"/>
    <col min="13" max="13" width="12" style="1" bestFit="1" customWidth="1"/>
    <col min="14" max="16384" width="9.125" style="1"/>
  </cols>
  <sheetData>
    <row r="1" spans="1:11" s="2" customFormat="1" ht="12.75">
      <c r="A1" s="39"/>
      <c r="B1" s="5"/>
      <c r="C1" s="29"/>
      <c r="D1" s="6"/>
      <c r="E1" s="62"/>
      <c r="F1" s="7"/>
      <c r="G1" s="8"/>
      <c r="H1" s="62"/>
      <c r="I1" s="53"/>
      <c r="J1" s="29"/>
      <c r="K1" s="79"/>
    </row>
    <row r="2" spans="1:11" s="2" customFormat="1" ht="20.25">
      <c r="A2" s="396" t="s">
        <v>12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</row>
    <row r="3" spans="1:11" s="2" customFormat="1" ht="20.25">
      <c r="A3" s="396" t="s">
        <v>180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</row>
    <row r="4" spans="1:11" s="2" customFormat="1" ht="13.5" thickBot="1">
      <c r="A4" s="39"/>
      <c r="B4" s="5"/>
      <c r="C4" s="29"/>
      <c r="D4" s="6"/>
      <c r="E4" s="62"/>
      <c r="F4" s="7"/>
      <c r="G4" s="8"/>
      <c r="H4" s="62"/>
      <c r="I4" s="53"/>
      <c r="J4" s="29"/>
      <c r="K4" s="79"/>
    </row>
    <row r="5" spans="1:11" s="3" customFormat="1" ht="17.25" thickTop="1" thickBot="1">
      <c r="A5" s="406" t="s">
        <v>0</v>
      </c>
      <c r="B5" s="399" t="s">
        <v>3</v>
      </c>
      <c r="C5" s="401" t="s">
        <v>2</v>
      </c>
      <c r="D5" s="399" t="s">
        <v>13</v>
      </c>
      <c r="E5" s="404" t="s">
        <v>7</v>
      </c>
      <c r="F5" s="405"/>
      <c r="G5" s="412" t="s">
        <v>10</v>
      </c>
      <c r="H5" s="397" t="s">
        <v>1</v>
      </c>
      <c r="I5" s="398"/>
      <c r="J5" s="401" t="s">
        <v>6</v>
      </c>
      <c r="K5" s="408" t="s">
        <v>11</v>
      </c>
    </row>
    <row r="6" spans="1:11" s="3" customFormat="1" ht="16.5" thickTop="1">
      <c r="A6" s="407"/>
      <c r="B6" s="403"/>
      <c r="C6" s="402"/>
      <c r="D6" s="403"/>
      <c r="E6" s="43" t="s">
        <v>8</v>
      </c>
      <c r="F6" s="68" t="s">
        <v>9</v>
      </c>
      <c r="G6" s="413"/>
      <c r="H6" s="44" t="s">
        <v>4</v>
      </c>
      <c r="I6" s="45" t="s">
        <v>5</v>
      </c>
      <c r="J6" s="414"/>
      <c r="K6" s="409"/>
    </row>
    <row r="7" spans="1:11" s="3" customFormat="1" ht="9.75" customHeight="1" thickBot="1">
      <c r="A7" s="51"/>
      <c r="B7" s="48"/>
      <c r="C7" s="74"/>
      <c r="D7" s="48"/>
      <c r="E7" s="49"/>
      <c r="F7" s="69"/>
      <c r="G7" s="50"/>
      <c r="H7" s="49"/>
      <c r="I7" s="47"/>
      <c r="J7" s="49"/>
      <c r="K7" s="80"/>
    </row>
    <row r="8" spans="1:11" s="10" customFormat="1" ht="16.5" thickTop="1">
      <c r="A8" s="40">
        <v>1</v>
      </c>
      <c r="B8" s="104" t="s">
        <v>58</v>
      </c>
      <c r="C8" s="4" t="s">
        <v>63</v>
      </c>
      <c r="D8" s="13" t="s">
        <v>38</v>
      </c>
      <c r="E8" s="55"/>
      <c r="F8" s="92">
        <v>5000000</v>
      </c>
      <c r="G8" s="93">
        <f>SUM(F8:F13)</f>
        <v>30000000</v>
      </c>
      <c r="H8" s="9" t="s">
        <v>28</v>
      </c>
      <c r="I8" s="109" t="s">
        <v>32</v>
      </c>
      <c r="J8" s="13" t="s">
        <v>66</v>
      </c>
      <c r="K8" s="82">
        <v>42789</v>
      </c>
    </row>
    <row r="9" spans="1:11" s="10" customFormat="1" ht="15.75">
      <c r="A9" s="40"/>
      <c r="B9" s="105"/>
      <c r="C9" s="4" t="s">
        <v>63</v>
      </c>
      <c r="D9" s="13" t="s">
        <v>38</v>
      </c>
      <c r="E9" s="55"/>
      <c r="F9" s="92">
        <v>5000000</v>
      </c>
      <c r="G9" s="93"/>
      <c r="H9" s="9" t="s">
        <v>28</v>
      </c>
      <c r="I9" s="109" t="s">
        <v>36</v>
      </c>
      <c r="J9" s="13" t="s">
        <v>67</v>
      </c>
      <c r="K9" s="82">
        <v>42789</v>
      </c>
    </row>
    <row r="10" spans="1:11" s="10" customFormat="1" ht="15.75">
      <c r="A10" s="41"/>
      <c r="B10" s="72"/>
      <c r="C10" s="4" t="s">
        <v>63</v>
      </c>
      <c r="D10" s="13" t="s">
        <v>38</v>
      </c>
      <c r="E10" s="55"/>
      <c r="F10" s="92">
        <v>5000000</v>
      </c>
      <c r="G10" s="93"/>
      <c r="H10" s="9" t="s">
        <v>28</v>
      </c>
      <c r="I10" s="109" t="s">
        <v>35</v>
      </c>
      <c r="J10" s="13" t="s">
        <v>68</v>
      </c>
      <c r="K10" s="82">
        <v>42789</v>
      </c>
    </row>
    <row r="11" spans="1:11" s="10" customFormat="1" ht="15.75">
      <c r="A11" s="41"/>
      <c r="B11" s="72"/>
      <c r="C11" s="4" t="s">
        <v>63</v>
      </c>
      <c r="D11" s="13" t="s">
        <v>38</v>
      </c>
      <c r="E11" s="55"/>
      <c r="F11" s="92">
        <v>5000000</v>
      </c>
      <c r="G11" s="93"/>
      <c r="H11" s="9" t="s">
        <v>28</v>
      </c>
      <c r="I11" s="109" t="s">
        <v>64</v>
      </c>
      <c r="J11" s="13" t="s">
        <v>69</v>
      </c>
      <c r="K11" s="82">
        <v>42789</v>
      </c>
    </row>
    <row r="12" spans="1:11" s="10" customFormat="1" ht="15.75">
      <c r="A12" s="41"/>
      <c r="B12" s="72"/>
      <c r="C12" s="4" t="s">
        <v>63</v>
      </c>
      <c r="D12" s="13" t="s">
        <v>38</v>
      </c>
      <c r="E12" s="55"/>
      <c r="F12" s="92">
        <v>5000000</v>
      </c>
      <c r="G12" s="93"/>
      <c r="H12" s="9" t="s">
        <v>28</v>
      </c>
      <c r="I12" s="109" t="s">
        <v>30</v>
      </c>
      <c r="J12" s="13" t="s">
        <v>70</v>
      </c>
      <c r="K12" s="82">
        <v>42789</v>
      </c>
    </row>
    <row r="13" spans="1:11" s="10" customFormat="1" ht="16.5" thickBot="1">
      <c r="A13" s="41"/>
      <c r="B13" s="72"/>
      <c r="C13" s="14" t="s">
        <v>63</v>
      </c>
      <c r="D13" s="28" t="s">
        <v>38</v>
      </c>
      <c r="E13" s="58"/>
      <c r="F13" s="96">
        <v>5000000</v>
      </c>
      <c r="G13" s="137"/>
      <c r="H13" s="15" t="s">
        <v>28</v>
      </c>
      <c r="I13" s="222" t="s">
        <v>65</v>
      </c>
      <c r="J13" s="28" t="s">
        <v>71</v>
      </c>
      <c r="K13" s="85">
        <v>42789</v>
      </c>
    </row>
    <row r="14" spans="1:11" s="10" customFormat="1" ht="31.5" thickTop="1" thickBot="1">
      <c r="A14" s="26">
        <v>2</v>
      </c>
      <c r="B14" s="199" t="s">
        <v>138</v>
      </c>
      <c r="C14" s="27" t="s">
        <v>199</v>
      </c>
      <c r="D14" s="27" t="s">
        <v>38</v>
      </c>
      <c r="E14" s="52"/>
      <c r="F14" s="99">
        <v>3000000</v>
      </c>
      <c r="G14" s="168">
        <f>SUM(F14)</f>
        <v>3000000</v>
      </c>
      <c r="H14" s="27" t="s">
        <v>15</v>
      </c>
      <c r="I14" s="27" t="s">
        <v>207</v>
      </c>
      <c r="J14" s="27" t="s">
        <v>137</v>
      </c>
      <c r="K14" s="106" t="s">
        <v>136</v>
      </c>
    </row>
    <row r="15" spans="1:11" s="10" customFormat="1" ht="30.75" thickTop="1">
      <c r="A15" s="40">
        <v>3</v>
      </c>
      <c r="B15" s="32" t="s">
        <v>366</v>
      </c>
      <c r="C15" s="204" t="s">
        <v>377</v>
      </c>
      <c r="D15" s="204" t="s">
        <v>38</v>
      </c>
      <c r="E15" s="54"/>
      <c r="F15" s="90">
        <v>2550000</v>
      </c>
      <c r="G15" s="91">
        <f>SUM(F15:F18)</f>
        <v>211432982</v>
      </c>
      <c r="H15" s="9" t="s">
        <v>28</v>
      </c>
      <c r="I15" s="9"/>
      <c r="J15" s="9" t="s">
        <v>349</v>
      </c>
      <c r="K15" s="81"/>
    </row>
    <row r="16" spans="1:11" s="10" customFormat="1" ht="30">
      <c r="A16" s="40"/>
      <c r="B16" s="32"/>
      <c r="C16" s="173" t="s">
        <v>378</v>
      </c>
      <c r="D16" s="173" t="s">
        <v>38</v>
      </c>
      <c r="E16" s="55"/>
      <c r="F16" s="92">
        <v>74882982</v>
      </c>
      <c r="G16" s="93"/>
      <c r="H16" s="13" t="s">
        <v>28</v>
      </c>
      <c r="I16" s="13"/>
      <c r="J16" s="13" t="s">
        <v>349</v>
      </c>
      <c r="K16" s="82"/>
    </row>
    <row r="17" spans="1:11" s="10" customFormat="1" ht="30">
      <c r="A17" s="40"/>
      <c r="B17" s="32"/>
      <c r="C17" s="173" t="s">
        <v>379</v>
      </c>
      <c r="D17" s="173" t="s">
        <v>38</v>
      </c>
      <c r="E17" s="55"/>
      <c r="F17" s="92">
        <v>30000000</v>
      </c>
      <c r="G17" s="93"/>
      <c r="H17" s="13" t="s">
        <v>28</v>
      </c>
      <c r="I17" s="13"/>
      <c r="J17" s="13" t="s">
        <v>349</v>
      </c>
      <c r="K17" s="82"/>
    </row>
    <row r="18" spans="1:11" s="10" customFormat="1" ht="16.5" thickBot="1">
      <c r="A18" s="40"/>
      <c r="B18" s="32"/>
      <c r="C18" s="231" t="s">
        <v>380</v>
      </c>
      <c r="D18" s="231" t="s">
        <v>38</v>
      </c>
      <c r="E18" s="58"/>
      <c r="F18" s="96">
        <v>104000000</v>
      </c>
      <c r="G18" s="137"/>
      <c r="H18" s="28" t="s">
        <v>28</v>
      </c>
      <c r="I18" s="28"/>
      <c r="J18" s="28" t="s">
        <v>349</v>
      </c>
      <c r="K18" s="85"/>
    </row>
    <row r="19" spans="1:11" s="10" customFormat="1" ht="16.5" thickTop="1">
      <c r="A19" s="191">
        <v>4</v>
      </c>
      <c r="B19" s="193" t="s">
        <v>419</v>
      </c>
      <c r="C19" s="229" t="s">
        <v>446</v>
      </c>
      <c r="D19" s="110" t="s">
        <v>38</v>
      </c>
      <c r="E19" s="230" t="s">
        <v>505</v>
      </c>
      <c r="F19" s="112"/>
      <c r="G19" s="113"/>
      <c r="H19" s="110" t="s">
        <v>171</v>
      </c>
      <c r="I19" s="229" t="s">
        <v>171</v>
      </c>
      <c r="J19" s="229" t="s">
        <v>546</v>
      </c>
      <c r="K19" s="114"/>
    </row>
    <row r="20" spans="1:11" s="10" customFormat="1" ht="30.75" thickBot="1">
      <c r="A20" s="40"/>
      <c r="B20" s="32"/>
      <c r="C20" s="179" t="s">
        <v>447</v>
      </c>
      <c r="D20" s="28" t="s">
        <v>38</v>
      </c>
      <c r="E20" s="183" t="s">
        <v>506</v>
      </c>
      <c r="F20" s="96"/>
      <c r="G20" s="137"/>
      <c r="H20" s="28" t="s">
        <v>171</v>
      </c>
      <c r="I20" s="179" t="s">
        <v>239</v>
      </c>
      <c r="J20" s="179" t="s">
        <v>585</v>
      </c>
      <c r="K20" s="85"/>
    </row>
    <row r="21" spans="1:11" s="10" customFormat="1" ht="31.5" thickTop="1" thickBot="1">
      <c r="A21" s="26">
        <v>5</v>
      </c>
      <c r="B21" s="35" t="s">
        <v>157</v>
      </c>
      <c r="C21" s="236" t="s">
        <v>623</v>
      </c>
      <c r="D21" s="27" t="s">
        <v>38</v>
      </c>
      <c r="E21" s="237"/>
      <c r="F21" s="99">
        <v>2000000</v>
      </c>
      <c r="G21" s="168">
        <f>F21</f>
        <v>2000000</v>
      </c>
      <c r="H21" s="27" t="s">
        <v>170</v>
      </c>
      <c r="I21" s="236" t="s">
        <v>170</v>
      </c>
      <c r="J21" s="236" t="s">
        <v>625</v>
      </c>
      <c r="K21" s="106"/>
    </row>
    <row r="22" spans="1:11" s="10" customFormat="1" ht="17.25" thickTop="1" thickBot="1">
      <c r="A22" s="26">
        <v>6</v>
      </c>
      <c r="B22" s="35" t="s">
        <v>1005</v>
      </c>
      <c r="C22" s="236"/>
      <c r="D22" s="27"/>
      <c r="E22" s="237"/>
      <c r="F22" s="99"/>
      <c r="G22" s="168">
        <f>'Realisasi 2017 OK'!M326</f>
        <v>461923918</v>
      </c>
      <c r="H22" s="27"/>
      <c r="I22" s="236"/>
      <c r="J22" s="236"/>
      <c r="K22" s="106"/>
    </row>
    <row r="23" spans="1:11" ht="17.25" thickTop="1" thickBot="1">
      <c r="A23" s="36"/>
      <c r="B23" s="37"/>
      <c r="C23" s="34"/>
      <c r="D23" s="16"/>
      <c r="E23" s="64"/>
      <c r="F23" s="100" t="s">
        <v>10</v>
      </c>
      <c r="G23" s="101">
        <f>SUM(G8:G22)</f>
        <v>708356900</v>
      </c>
      <c r="H23" s="64"/>
      <c r="I23" s="59"/>
      <c r="J23" s="30"/>
      <c r="K23" s="88"/>
    </row>
    <row r="24" spans="1:11" s="31" customFormat="1" ht="16.5" thickTop="1">
      <c r="A24" s="17"/>
      <c r="B24" s="18"/>
      <c r="C24" s="19"/>
      <c r="D24" s="23"/>
      <c r="E24" s="63"/>
      <c r="F24" s="102"/>
      <c r="G24" s="102"/>
      <c r="H24" s="63"/>
      <c r="I24" s="60"/>
      <c r="K24" s="89"/>
    </row>
    <row r="25" spans="1:11" s="31" customFormat="1" ht="15.75">
      <c r="A25" s="17"/>
      <c r="B25" s="18"/>
      <c r="C25" s="19"/>
      <c r="D25" s="23"/>
      <c r="E25" s="63"/>
      <c r="F25" s="102"/>
      <c r="G25" s="103"/>
      <c r="H25" s="65"/>
      <c r="I25" s="60"/>
      <c r="K25" s="89"/>
    </row>
    <row r="26" spans="1:11" s="31" customFormat="1" ht="15.75">
      <c r="A26" s="17"/>
      <c r="B26" s="18"/>
      <c r="C26" s="19"/>
      <c r="D26" s="364">
        <v>16</v>
      </c>
      <c r="E26" s="63"/>
      <c r="F26" s="102"/>
      <c r="G26" s="117">
        <v>1112641866</v>
      </c>
      <c r="H26" s="63"/>
      <c r="I26" s="60"/>
      <c r="K26" s="89"/>
    </row>
    <row r="27" spans="1:11" s="31" customFormat="1" ht="15.75">
      <c r="A27" s="17"/>
      <c r="B27" s="18"/>
      <c r="C27" s="19"/>
      <c r="D27" s="23"/>
      <c r="E27" s="63"/>
      <c r="F27" s="102"/>
      <c r="G27" s="117"/>
      <c r="H27" s="63"/>
      <c r="I27" s="238"/>
      <c r="J27" s="232"/>
      <c r="K27" s="89"/>
    </row>
    <row r="28" spans="1:11" s="31" customFormat="1" ht="15.75">
      <c r="A28" s="17"/>
      <c r="B28" s="18"/>
      <c r="C28" s="19"/>
      <c r="D28" s="23"/>
      <c r="E28" s="65"/>
      <c r="F28" s="102"/>
      <c r="G28" s="117"/>
      <c r="H28" s="63"/>
      <c r="I28" s="60"/>
      <c r="J28" s="233"/>
      <c r="K28" s="89"/>
    </row>
    <row r="29" spans="1:11" s="31" customFormat="1" ht="15.75">
      <c r="A29" s="17"/>
      <c r="B29" s="18"/>
      <c r="C29" s="19"/>
      <c r="D29" s="23"/>
      <c r="E29" s="66"/>
      <c r="F29" s="102"/>
      <c r="G29" s="103"/>
      <c r="H29" s="63"/>
      <c r="I29" s="60"/>
      <c r="J29" s="232"/>
      <c r="K29" s="89"/>
    </row>
    <row r="30" spans="1:11" s="31" customFormat="1" ht="15.75">
      <c r="A30" s="17"/>
      <c r="B30" s="18"/>
      <c r="C30" s="19"/>
      <c r="D30" s="23"/>
      <c r="E30" s="63"/>
      <c r="F30" s="102"/>
      <c r="G30" s="103"/>
      <c r="H30" s="63"/>
      <c r="I30" s="60"/>
      <c r="J30" s="233"/>
      <c r="K30" s="89"/>
    </row>
    <row r="31" spans="1:11" s="31" customFormat="1" ht="15.75">
      <c r="A31" s="17"/>
      <c r="B31" s="18"/>
      <c r="C31" s="19"/>
      <c r="D31" s="23"/>
      <c r="E31" s="63"/>
      <c r="F31" s="102"/>
      <c r="G31" s="103"/>
      <c r="H31" s="63"/>
      <c r="I31" s="61"/>
      <c r="J31" s="232"/>
      <c r="K31" s="89"/>
    </row>
    <row r="32" spans="1:11" s="31" customFormat="1" ht="15.75">
      <c r="A32" s="17"/>
      <c r="B32" s="18"/>
      <c r="C32" s="19"/>
      <c r="D32" s="23"/>
      <c r="E32" s="63"/>
      <c r="F32" s="102"/>
      <c r="G32" s="103"/>
      <c r="H32" s="63"/>
      <c r="I32" s="60"/>
      <c r="K32" s="89"/>
    </row>
    <row r="33" spans="1:11" s="31" customFormat="1" ht="15.75">
      <c r="A33" s="17"/>
      <c r="B33" s="18"/>
      <c r="C33" s="19"/>
      <c r="D33" s="23"/>
      <c r="E33" s="63"/>
      <c r="F33" s="102"/>
      <c r="G33" s="103"/>
      <c r="H33" s="63"/>
      <c r="I33" s="60"/>
      <c r="K33" s="89"/>
    </row>
    <row r="34" spans="1:11" s="31" customFormat="1" ht="15.75">
      <c r="A34" s="17"/>
      <c r="B34" s="18"/>
      <c r="C34" s="19"/>
      <c r="D34" s="23"/>
      <c r="E34" s="63"/>
      <c r="F34" s="102"/>
      <c r="G34" s="103"/>
      <c r="H34" s="63"/>
      <c r="I34" s="60"/>
      <c r="K34" s="89"/>
    </row>
    <row r="35" spans="1:11" s="31" customFormat="1" ht="15.75">
      <c r="A35" s="17"/>
      <c r="B35" s="18"/>
      <c r="C35" s="19"/>
      <c r="D35" s="23"/>
      <c r="E35" s="63"/>
      <c r="F35" s="102"/>
      <c r="G35" s="103"/>
      <c r="H35" s="63"/>
      <c r="I35" s="60"/>
      <c r="K35" s="89"/>
    </row>
    <row r="36" spans="1:11" s="31" customFormat="1" ht="15.75">
      <c r="A36" s="17"/>
      <c r="B36" s="18"/>
      <c r="C36" s="19"/>
      <c r="D36" s="23"/>
      <c r="E36" s="63"/>
      <c r="F36" s="102"/>
      <c r="G36" s="103"/>
      <c r="H36" s="63"/>
      <c r="I36" s="60"/>
      <c r="K36" s="89"/>
    </row>
    <row r="37" spans="1:11" s="31" customFormat="1" ht="15.75">
      <c r="A37" s="17"/>
      <c r="B37" s="18"/>
      <c r="C37" s="19"/>
      <c r="D37" s="23"/>
      <c r="E37" s="63"/>
      <c r="F37" s="102"/>
      <c r="G37" s="103"/>
      <c r="H37" s="63"/>
      <c r="I37" s="60"/>
      <c r="K37" s="89"/>
    </row>
    <row r="38" spans="1:11" s="31" customFormat="1" ht="15.75">
      <c r="A38" s="17"/>
      <c r="B38" s="18"/>
      <c r="C38" s="19"/>
      <c r="D38" s="23"/>
      <c r="E38" s="63"/>
      <c r="F38" s="102"/>
      <c r="G38" s="103"/>
      <c r="H38" s="63"/>
      <c r="I38" s="60"/>
      <c r="K38" s="89"/>
    </row>
    <row r="39" spans="1:11" s="31" customFormat="1" ht="15.75">
      <c r="A39" s="17"/>
      <c r="B39" s="18"/>
      <c r="C39" s="19"/>
      <c r="D39" s="23"/>
      <c r="E39" s="63"/>
      <c r="F39" s="102"/>
      <c r="G39" s="103"/>
      <c r="H39" s="63"/>
      <c r="I39" s="60"/>
      <c r="K39" s="89"/>
    </row>
    <row r="40" spans="1:11" s="31" customFormat="1" ht="15.75">
      <c r="A40" s="17"/>
      <c r="B40" s="18"/>
      <c r="C40" s="19"/>
      <c r="D40" s="23"/>
      <c r="E40" s="63"/>
      <c r="F40" s="102"/>
      <c r="G40" s="103"/>
      <c r="H40" s="63"/>
      <c r="I40" s="60"/>
      <c r="K40" s="89"/>
    </row>
    <row r="41" spans="1:11" s="31" customFormat="1" ht="15.75">
      <c r="A41" s="17"/>
      <c r="B41" s="18"/>
      <c r="C41" s="19"/>
      <c r="D41" s="23"/>
      <c r="E41" s="63"/>
      <c r="F41" s="102"/>
      <c r="G41" s="103"/>
      <c r="H41" s="63"/>
      <c r="I41" s="60"/>
      <c r="K41" s="89"/>
    </row>
    <row r="42" spans="1:11" s="31" customFormat="1" ht="15.75">
      <c r="A42" s="17"/>
      <c r="B42" s="18"/>
      <c r="C42" s="19"/>
      <c r="D42" s="23"/>
      <c r="E42" s="63"/>
      <c r="F42" s="102"/>
      <c r="G42" s="103"/>
      <c r="H42" s="63"/>
      <c r="I42" s="60"/>
      <c r="K42" s="89"/>
    </row>
    <row r="43" spans="1:11" s="31" customFormat="1" ht="15.75">
      <c r="A43" s="17"/>
      <c r="B43" s="18"/>
      <c r="C43" s="19"/>
      <c r="D43" s="23"/>
      <c r="E43" s="63"/>
      <c r="F43" s="102"/>
      <c r="G43" s="103"/>
      <c r="H43" s="63"/>
      <c r="I43" s="60"/>
      <c r="K43" s="89"/>
    </row>
    <row r="44" spans="1:11" s="31" customFormat="1" ht="15.75">
      <c r="A44" s="17"/>
      <c r="B44" s="18"/>
      <c r="C44" s="19"/>
      <c r="D44" s="23"/>
      <c r="E44" s="63"/>
      <c r="F44" s="102"/>
      <c r="G44" s="103"/>
      <c r="H44" s="63"/>
      <c r="I44" s="60"/>
      <c r="K44" s="89"/>
    </row>
    <row r="45" spans="1:11" s="31" customFormat="1" ht="15.75">
      <c r="A45" s="17"/>
      <c r="B45" s="18"/>
      <c r="C45" s="19"/>
      <c r="D45" s="23"/>
      <c r="E45" s="63"/>
      <c r="F45" s="102"/>
      <c r="G45" s="103"/>
      <c r="H45" s="63"/>
      <c r="I45" s="60"/>
      <c r="K45" s="89"/>
    </row>
    <row r="46" spans="1:11" s="31" customFormat="1" ht="15.75">
      <c r="A46" s="17"/>
      <c r="B46" s="18"/>
      <c r="C46" s="19"/>
      <c r="D46" s="23"/>
      <c r="E46" s="63"/>
      <c r="F46" s="102"/>
      <c r="G46" s="103"/>
      <c r="H46" s="63"/>
      <c r="I46" s="60"/>
      <c r="K46" s="89"/>
    </row>
    <row r="47" spans="1:11" s="31" customFormat="1" ht="15.75">
      <c r="A47" s="17"/>
      <c r="B47" s="18"/>
      <c r="C47" s="19"/>
      <c r="D47" s="23"/>
      <c r="E47" s="63"/>
      <c r="F47" s="102"/>
      <c r="G47" s="103"/>
      <c r="H47" s="63"/>
      <c r="I47" s="60"/>
      <c r="K47" s="89"/>
    </row>
    <row r="48" spans="1:11" s="31" customFormat="1" ht="15.75">
      <c r="A48" s="17"/>
      <c r="B48" s="18"/>
      <c r="C48" s="19"/>
      <c r="D48" s="23"/>
      <c r="E48" s="63"/>
      <c r="F48" s="102"/>
      <c r="G48" s="103"/>
      <c r="H48" s="63"/>
      <c r="I48" s="60"/>
      <c r="K48" s="89"/>
    </row>
    <row r="49" spans="1:11" s="31" customFormat="1" ht="15.75">
      <c r="A49" s="17"/>
      <c r="B49" s="18"/>
      <c r="C49" s="19"/>
      <c r="D49" s="23"/>
      <c r="E49" s="63"/>
      <c r="F49" s="102"/>
      <c r="G49" s="103"/>
      <c r="H49" s="63"/>
      <c r="I49" s="60"/>
      <c r="K49" s="89"/>
    </row>
    <row r="50" spans="1:11" s="31" customFormat="1" ht="15.75">
      <c r="A50" s="17"/>
      <c r="B50" s="18"/>
      <c r="C50" s="19"/>
      <c r="D50" s="23"/>
      <c r="E50" s="63"/>
      <c r="F50" s="102"/>
      <c r="G50" s="103"/>
      <c r="H50" s="63"/>
      <c r="I50" s="60"/>
      <c r="K50" s="89"/>
    </row>
    <row r="51" spans="1:11" s="31" customFormat="1" ht="15.75">
      <c r="A51" s="17"/>
      <c r="B51" s="18"/>
      <c r="C51" s="19"/>
      <c r="D51" s="23"/>
      <c r="E51" s="63"/>
      <c r="F51" s="102"/>
      <c r="G51" s="103"/>
      <c r="H51" s="63"/>
      <c r="I51" s="60"/>
      <c r="K51" s="89"/>
    </row>
    <row r="52" spans="1:11" s="31" customFormat="1" ht="15.75">
      <c r="A52" s="17"/>
      <c r="B52" s="18"/>
      <c r="C52" s="19"/>
      <c r="D52" s="23"/>
      <c r="E52" s="63"/>
      <c r="F52" s="102"/>
      <c r="G52" s="103"/>
      <c r="H52" s="63"/>
      <c r="I52" s="60"/>
      <c r="K52" s="89"/>
    </row>
    <row r="53" spans="1:11" s="31" customFormat="1" ht="15.75">
      <c r="A53" s="17"/>
      <c r="B53" s="18"/>
      <c r="C53" s="19"/>
      <c r="D53" s="23"/>
      <c r="E53" s="63"/>
      <c r="F53" s="102"/>
      <c r="G53" s="103"/>
      <c r="H53" s="63"/>
      <c r="I53" s="60"/>
      <c r="K53" s="89"/>
    </row>
    <row r="54" spans="1:11" s="31" customFormat="1" ht="15.75">
      <c r="A54" s="17"/>
      <c r="B54" s="18"/>
      <c r="C54" s="19"/>
      <c r="D54" s="23"/>
      <c r="E54" s="63"/>
      <c r="F54" s="102"/>
      <c r="G54" s="103"/>
      <c r="H54" s="63"/>
      <c r="I54" s="60"/>
      <c r="K54" s="89"/>
    </row>
    <row r="55" spans="1:11" s="31" customFormat="1" ht="15.75">
      <c r="A55" s="17"/>
      <c r="B55" s="18"/>
      <c r="C55" s="19"/>
      <c r="D55" s="23"/>
      <c r="E55" s="63"/>
      <c r="F55" s="102"/>
      <c r="G55" s="103"/>
      <c r="H55" s="63"/>
      <c r="I55" s="60"/>
      <c r="K55" s="89"/>
    </row>
    <row r="56" spans="1:11" s="31" customFormat="1" ht="15.75">
      <c r="A56" s="17"/>
      <c r="B56" s="18"/>
      <c r="C56" s="19"/>
      <c r="D56" s="23"/>
      <c r="E56" s="63"/>
      <c r="F56" s="102"/>
      <c r="G56" s="103"/>
      <c r="H56" s="63"/>
      <c r="I56" s="60"/>
      <c r="K56" s="89"/>
    </row>
    <row r="57" spans="1:11" s="31" customFormat="1" ht="15.75">
      <c r="A57" s="17"/>
      <c r="B57" s="18"/>
      <c r="C57" s="19"/>
      <c r="D57" s="23"/>
      <c r="E57" s="63"/>
      <c r="F57" s="102"/>
      <c r="G57" s="103"/>
      <c r="H57" s="63"/>
      <c r="I57" s="60"/>
      <c r="K57" s="89"/>
    </row>
    <row r="58" spans="1:11" s="31" customFormat="1" ht="15.75">
      <c r="A58" s="17"/>
      <c r="B58" s="18"/>
      <c r="C58" s="19"/>
      <c r="D58" s="23"/>
      <c r="E58" s="63"/>
      <c r="F58" s="102"/>
      <c r="G58" s="103"/>
      <c r="H58" s="63"/>
      <c r="I58" s="60"/>
      <c r="K58" s="89"/>
    </row>
    <row r="59" spans="1:11" s="31" customFormat="1" ht="15.75">
      <c r="A59" s="17"/>
      <c r="B59" s="18"/>
      <c r="C59" s="19"/>
      <c r="D59" s="23"/>
      <c r="E59" s="63"/>
      <c r="F59" s="102"/>
      <c r="G59" s="103"/>
      <c r="H59" s="63"/>
      <c r="I59" s="60"/>
      <c r="K59" s="89"/>
    </row>
    <row r="60" spans="1:11" s="31" customFormat="1" ht="15.75">
      <c r="A60" s="17"/>
      <c r="B60" s="18"/>
      <c r="C60" s="19"/>
      <c r="D60" s="23"/>
      <c r="E60" s="63"/>
      <c r="F60" s="102"/>
      <c r="G60" s="103"/>
      <c r="H60" s="63"/>
      <c r="I60" s="60"/>
      <c r="K60" s="89"/>
    </row>
    <row r="61" spans="1:11" s="31" customFormat="1" ht="15.75">
      <c r="A61" s="17"/>
      <c r="B61" s="18"/>
      <c r="C61" s="19"/>
      <c r="D61" s="23"/>
      <c r="E61" s="63"/>
      <c r="F61" s="102"/>
      <c r="G61" s="103"/>
      <c r="H61" s="63"/>
      <c r="I61" s="60"/>
      <c r="K61" s="89"/>
    </row>
    <row r="62" spans="1:11" s="31" customFormat="1" ht="15.75">
      <c r="A62" s="17"/>
      <c r="B62" s="18"/>
      <c r="C62" s="19"/>
      <c r="D62" s="23"/>
      <c r="E62" s="63"/>
      <c r="F62" s="102"/>
      <c r="G62" s="103"/>
      <c r="H62" s="63"/>
      <c r="I62" s="60"/>
      <c r="K62" s="89"/>
    </row>
    <row r="63" spans="1:11" s="31" customFormat="1" ht="15.75">
      <c r="A63" s="17"/>
      <c r="B63" s="18"/>
      <c r="C63" s="19"/>
      <c r="D63" s="23"/>
      <c r="E63" s="63"/>
      <c r="F63" s="102"/>
      <c r="G63" s="103"/>
      <c r="H63" s="63"/>
      <c r="I63" s="60"/>
      <c r="K63" s="89"/>
    </row>
    <row r="64" spans="1:11" s="31" customFormat="1" ht="15.75">
      <c r="A64" s="17"/>
      <c r="B64" s="18"/>
      <c r="C64" s="19"/>
      <c r="D64" s="23"/>
      <c r="E64" s="63"/>
      <c r="F64" s="102"/>
      <c r="G64" s="103"/>
      <c r="H64" s="63"/>
      <c r="I64" s="60"/>
      <c r="K64" s="89"/>
    </row>
    <row r="65" spans="1:11" s="31" customFormat="1" ht="15.75">
      <c r="A65" s="17"/>
      <c r="B65" s="18"/>
      <c r="C65" s="19"/>
      <c r="D65" s="23"/>
      <c r="E65" s="63"/>
      <c r="F65" s="20"/>
      <c r="G65" s="21"/>
      <c r="H65" s="63"/>
      <c r="I65" s="17"/>
      <c r="K65" s="89"/>
    </row>
    <row r="66" spans="1:11" s="31" customFormat="1" ht="15.75">
      <c r="A66" s="17"/>
      <c r="B66" s="18"/>
      <c r="C66" s="19"/>
      <c r="D66" s="23"/>
      <c r="E66" s="63"/>
      <c r="F66" s="20"/>
      <c r="G66" s="21"/>
      <c r="H66" s="63"/>
      <c r="I66" s="17"/>
      <c r="K66" s="89"/>
    </row>
    <row r="67" spans="1:11" s="31" customFormat="1" ht="15.75">
      <c r="A67" s="17"/>
      <c r="B67" s="18"/>
      <c r="C67" s="77"/>
      <c r="D67" s="22"/>
      <c r="E67" s="63"/>
      <c r="F67" s="20"/>
      <c r="G67" s="21"/>
      <c r="H67" s="63"/>
      <c r="I67" s="17"/>
      <c r="K67" s="89"/>
    </row>
    <row r="68" spans="1:11" s="31" customFormat="1" ht="15.75">
      <c r="A68" s="17"/>
      <c r="B68" s="18"/>
      <c r="C68" s="77"/>
      <c r="D68" s="22"/>
      <c r="E68" s="63"/>
      <c r="F68" s="20"/>
      <c r="G68" s="21"/>
      <c r="H68" s="63"/>
      <c r="I68" s="17"/>
      <c r="K68" s="89"/>
    </row>
  </sheetData>
  <autoFilter ref="A7:K23"/>
  <mergeCells count="11">
    <mergeCell ref="K5:K6"/>
    <mergeCell ref="A2:K2"/>
    <mergeCell ref="A3:K3"/>
    <mergeCell ref="A5:A6"/>
    <mergeCell ref="B5:B6"/>
    <mergeCell ref="C5:C6"/>
    <mergeCell ref="D5:D6"/>
    <mergeCell ref="E5:F5"/>
    <mergeCell ref="G5:G6"/>
    <mergeCell ref="H5:I5"/>
    <mergeCell ref="J5:J6"/>
  </mergeCells>
  <pageMargins left="0.3" right="0.16" top="0.68" bottom="0.62" header="0.3" footer="0.3"/>
  <pageSetup paperSize="5" scale="65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93"/>
  <sheetViews>
    <sheetView topLeftCell="A31" zoomScale="70" zoomScaleNormal="70" workbookViewId="0">
      <selection activeCell="H39" sqref="H39"/>
    </sheetView>
  </sheetViews>
  <sheetFormatPr defaultColWidth="9.125" defaultRowHeight="15"/>
  <cols>
    <col min="1" max="1" width="5.25" style="17" customWidth="1"/>
    <col min="2" max="2" width="32.125" style="24" customWidth="1"/>
    <col min="3" max="3" width="34.625" style="77" customWidth="1"/>
    <col min="4" max="4" width="26.25" style="22" customWidth="1"/>
    <col min="5" max="5" width="17.375" style="63" customWidth="1"/>
    <col min="6" max="6" width="18.625" style="20" bestFit="1" customWidth="1"/>
    <col min="7" max="7" width="22.125" style="21" bestFit="1" customWidth="1"/>
    <col min="8" max="8" width="16.75" style="63" customWidth="1"/>
    <col min="9" max="9" width="23" style="17" customWidth="1"/>
    <col min="10" max="10" width="27" style="31" customWidth="1"/>
    <col min="11" max="11" width="27.625" style="89" customWidth="1"/>
    <col min="12" max="12" width="18.125" style="1" bestFit="1" customWidth="1"/>
    <col min="13" max="13" width="12" style="1" bestFit="1" customWidth="1"/>
    <col min="14" max="16384" width="9.125" style="1"/>
  </cols>
  <sheetData>
    <row r="1" spans="1:11" s="2" customFormat="1" ht="12.75">
      <c r="A1" s="39"/>
      <c r="B1" s="5"/>
      <c r="C1" s="29"/>
      <c r="D1" s="6"/>
      <c r="E1" s="62"/>
      <c r="F1" s="7"/>
      <c r="G1" s="8"/>
      <c r="H1" s="62"/>
      <c r="I1" s="53"/>
      <c r="J1" s="29"/>
      <c r="K1" s="79"/>
    </row>
    <row r="2" spans="1:11" s="2" customFormat="1" ht="20.25">
      <c r="A2" s="396" t="s">
        <v>618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</row>
    <row r="3" spans="1:11" s="2" customFormat="1" ht="20.25">
      <c r="A3" s="396" t="s">
        <v>180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</row>
    <row r="4" spans="1:11" s="2" customFormat="1" ht="13.5" thickBot="1">
      <c r="A4" s="39"/>
      <c r="B4" s="5"/>
      <c r="C4" s="29"/>
      <c r="D4" s="6"/>
      <c r="E4" s="62"/>
      <c r="F4" s="7"/>
      <c r="G4" s="8"/>
      <c r="H4" s="62"/>
      <c r="I4" s="53"/>
      <c r="J4" s="29"/>
      <c r="K4" s="79"/>
    </row>
    <row r="5" spans="1:11" s="3" customFormat="1" ht="17.25" thickTop="1" thickBot="1">
      <c r="A5" s="406" t="s">
        <v>0</v>
      </c>
      <c r="B5" s="399" t="s">
        <v>3</v>
      </c>
      <c r="C5" s="401" t="s">
        <v>2</v>
      </c>
      <c r="D5" s="399" t="s">
        <v>13</v>
      </c>
      <c r="E5" s="404" t="s">
        <v>7</v>
      </c>
      <c r="F5" s="405"/>
      <c r="G5" s="412" t="s">
        <v>10</v>
      </c>
      <c r="H5" s="397" t="s">
        <v>1</v>
      </c>
      <c r="I5" s="398"/>
      <c r="J5" s="401" t="s">
        <v>6</v>
      </c>
      <c r="K5" s="408" t="s">
        <v>11</v>
      </c>
    </row>
    <row r="6" spans="1:11" s="3" customFormat="1" ht="16.5" thickTop="1">
      <c r="A6" s="407"/>
      <c r="B6" s="403"/>
      <c r="C6" s="402"/>
      <c r="D6" s="403"/>
      <c r="E6" s="43" t="s">
        <v>8</v>
      </c>
      <c r="F6" s="68" t="s">
        <v>9</v>
      </c>
      <c r="G6" s="413"/>
      <c r="H6" s="44" t="s">
        <v>4</v>
      </c>
      <c r="I6" s="45" t="s">
        <v>5</v>
      </c>
      <c r="J6" s="414"/>
      <c r="K6" s="409"/>
    </row>
    <row r="7" spans="1:11" s="3" customFormat="1" ht="9.75" customHeight="1">
      <c r="A7" s="51"/>
      <c r="B7" s="48"/>
      <c r="C7" s="74"/>
      <c r="D7" s="48"/>
      <c r="E7" s="49"/>
      <c r="F7" s="69"/>
      <c r="G7" s="50"/>
      <c r="H7" s="49"/>
      <c r="I7" s="47"/>
      <c r="J7" s="49"/>
      <c r="K7" s="80"/>
    </row>
    <row r="8" spans="1:11" s="10" customFormat="1" ht="15.75" customHeight="1">
      <c r="A8" s="40">
        <v>1</v>
      </c>
      <c r="B8" s="72" t="s">
        <v>44</v>
      </c>
      <c r="C8" s="76" t="s">
        <v>52</v>
      </c>
      <c r="D8" s="73" t="s">
        <v>19</v>
      </c>
      <c r="E8" s="55" t="s">
        <v>53</v>
      </c>
      <c r="F8" s="92">
        <v>24900000</v>
      </c>
      <c r="G8" s="93">
        <f>SUM(F8:F10)</f>
        <v>71700000</v>
      </c>
      <c r="H8" s="76" t="s">
        <v>27</v>
      </c>
      <c r="I8" s="73" t="s">
        <v>39</v>
      </c>
      <c r="J8" s="13" t="s">
        <v>54</v>
      </c>
      <c r="K8" s="82">
        <v>42761</v>
      </c>
    </row>
    <row r="9" spans="1:11" s="10" customFormat="1" ht="30">
      <c r="A9" s="40"/>
      <c r="B9" s="72" t="s">
        <v>45</v>
      </c>
      <c r="C9" s="76" t="s">
        <v>52</v>
      </c>
      <c r="D9" s="73" t="s">
        <v>19</v>
      </c>
      <c r="E9" s="55" t="s">
        <v>55</v>
      </c>
      <c r="F9" s="92">
        <v>23400000</v>
      </c>
      <c r="G9" s="93"/>
      <c r="H9" s="76" t="s">
        <v>27</v>
      </c>
      <c r="I9" s="73" t="s">
        <v>37</v>
      </c>
      <c r="J9" s="13" t="s">
        <v>54</v>
      </c>
      <c r="K9" s="82">
        <v>42775</v>
      </c>
    </row>
    <row r="10" spans="1:11" s="10" customFormat="1" ht="30.75" thickBot="1">
      <c r="A10" s="38"/>
      <c r="B10" s="228"/>
      <c r="C10" s="78" t="s">
        <v>52</v>
      </c>
      <c r="D10" s="42" t="s">
        <v>19</v>
      </c>
      <c r="E10" s="56" t="s">
        <v>55</v>
      </c>
      <c r="F10" s="94">
        <v>23400000</v>
      </c>
      <c r="G10" s="95"/>
      <c r="H10" s="78" t="s">
        <v>27</v>
      </c>
      <c r="I10" s="42" t="s">
        <v>34</v>
      </c>
      <c r="J10" s="11" t="s">
        <v>54</v>
      </c>
      <c r="K10" s="83">
        <v>42761</v>
      </c>
    </row>
    <row r="11" spans="1:11" s="10" customFormat="1" ht="30.75" thickTop="1">
      <c r="A11" s="40">
        <v>2</v>
      </c>
      <c r="B11" s="105" t="s">
        <v>58</v>
      </c>
      <c r="C11" s="12" t="s">
        <v>59</v>
      </c>
      <c r="D11" s="9" t="s">
        <v>19</v>
      </c>
      <c r="E11" s="54" t="s">
        <v>18</v>
      </c>
      <c r="F11" s="90">
        <v>384000000</v>
      </c>
      <c r="G11" s="91">
        <f>SUM(F11:F12)</f>
        <v>607700000</v>
      </c>
      <c r="H11" s="9" t="s">
        <v>28</v>
      </c>
      <c r="I11" s="109" t="s">
        <v>32</v>
      </c>
      <c r="J11" s="9"/>
      <c r="K11" s="81" t="s">
        <v>60</v>
      </c>
    </row>
    <row r="12" spans="1:11" s="10" customFormat="1" ht="30.75" thickBot="1">
      <c r="A12" s="40"/>
      <c r="B12" s="105"/>
      <c r="C12" s="164" t="s">
        <v>61</v>
      </c>
      <c r="D12" s="15" t="s">
        <v>19</v>
      </c>
      <c r="E12" s="165" t="s">
        <v>62</v>
      </c>
      <c r="F12" s="141">
        <v>223700000</v>
      </c>
      <c r="G12" s="142"/>
      <c r="H12" s="15" t="s">
        <v>28</v>
      </c>
      <c r="I12" s="222" t="s">
        <v>32</v>
      </c>
      <c r="J12" s="15"/>
      <c r="K12" s="166" t="s">
        <v>60</v>
      </c>
    </row>
    <row r="13" spans="1:11" s="10" customFormat="1" ht="16.5" thickTop="1">
      <c r="A13" s="191">
        <v>3</v>
      </c>
      <c r="B13" s="211" t="s">
        <v>221</v>
      </c>
      <c r="C13" s="223" t="s">
        <v>210</v>
      </c>
      <c r="D13" s="110" t="s">
        <v>19</v>
      </c>
      <c r="E13" s="111">
        <v>90</v>
      </c>
      <c r="F13" s="112">
        <v>18000000</v>
      </c>
      <c r="G13" s="113">
        <f>SUM(F13:F14)</f>
        <v>20500000</v>
      </c>
      <c r="H13" s="224" t="s">
        <v>171</v>
      </c>
      <c r="I13" s="224" t="s">
        <v>239</v>
      </c>
      <c r="J13" s="224" t="s">
        <v>229</v>
      </c>
      <c r="K13" s="225"/>
    </row>
    <row r="14" spans="1:11" s="10" customFormat="1" ht="16.5" thickBot="1">
      <c r="A14" s="38"/>
      <c r="B14" s="107"/>
      <c r="C14" s="226" t="s">
        <v>211</v>
      </c>
      <c r="D14" s="11" t="s">
        <v>19</v>
      </c>
      <c r="E14" s="56">
        <v>1</v>
      </c>
      <c r="F14" s="94">
        <v>2500000</v>
      </c>
      <c r="G14" s="95"/>
      <c r="H14" s="227" t="s">
        <v>27</v>
      </c>
      <c r="I14" s="227" t="s">
        <v>155</v>
      </c>
      <c r="J14" s="227" t="s">
        <v>230</v>
      </c>
      <c r="K14" s="125"/>
    </row>
    <row r="15" spans="1:11" s="10" customFormat="1" ht="17.25" thickTop="1" thickBot="1">
      <c r="A15" s="40">
        <v>4</v>
      </c>
      <c r="B15" s="67" t="s">
        <v>244</v>
      </c>
      <c r="C15" s="194" t="s">
        <v>249</v>
      </c>
      <c r="D15" s="15" t="s">
        <v>19</v>
      </c>
      <c r="E15" s="140"/>
      <c r="F15" s="141">
        <v>5000000</v>
      </c>
      <c r="G15" s="142">
        <f>SUM(F15)</f>
        <v>5000000</v>
      </c>
      <c r="H15" s="143" t="s">
        <v>173</v>
      </c>
      <c r="I15" s="195" t="s">
        <v>259</v>
      </c>
      <c r="J15" s="195" t="s">
        <v>256</v>
      </c>
      <c r="K15" s="144"/>
    </row>
    <row r="16" spans="1:11" s="10" customFormat="1" ht="16.5" thickTop="1">
      <c r="A16" s="191">
        <v>5</v>
      </c>
      <c r="B16" s="193" t="s">
        <v>139</v>
      </c>
      <c r="C16" s="116" t="s">
        <v>140</v>
      </c>
      <c r="D16" s="110" t="s">
        <v>14</v>
      </c>
      <c r="E16" s="111" t="s">
        <v>142</v>
      </c>
      <c r="F16" s="112">
        <v>3567000</v>
      </c>
      <c r="G16" s="113">
        <f>SUM(F16:F18)</f>
        <v>151424500</v>
      </c>
      <c r="H16" s="110" t="s">
        <v>143</v>
      </c>
      <c r="I16" s="110" t="s">
        <v>144</v>
      </c>
      <c r="J16" s="110" t="s">
        <v>145</v>
      </c>
      <c r="K16" s="114"/>
    </row>
    <row r="17" spans="1:11" s="10" customFormat="1" ht="15.75">
      <c r="A17" s="40"/>
      <c r="B17" s="32"/>
      <c r="C17" s="4" t="s">
        <v>181</v>
      </c>
      <c r="D17" s="13"/>
      <c r="E17" s="55" t="s">
        <v>182</v>
      </c>
      <c r="F17" s="92">
        <v>125675000</v>
      </c>
      <c r="G17" s="93"/>
      <c r="H17" s="9" t="s">
        <v>143</v>
      </c>
      <c r="I17" s="9" t="s">
        <v>144</v>
      </c>
      <c r="J17" s="9" t="s">
        <v>145</v>
      </c>
      <c r="K17" s="82"/>
    </row>
    <row r="18" spans="1:11" s="10" customFormat="1" ht="16.5" thickBot="1">
      <c r="A18" s="38"/>
      <c r="B18" s="33"/>
      <c r="C18" s="70" t="s">
        <v>141</v>
      </c>
      <c r="D18" s="25" t="s">
        <v>47</v>
      </c>
      <c r="E18" s="57" t="s">
        <v>20</v>
      </c>
      <c r="F18" s="97">
        <v>22182500</v>
      </c>
      <c r="G18" s="98"/>
      <c r="H18" s="15" t="s">
        <v>143</v>
      </c>
      <c r="I18" s="25" t="s">
        <v>144</v>
      </c>
      <c r="J18" s="25" t="s">
        <v>146</v>
      </c>
      <c r="K18" s="86"/>
    </row>
    <row r="19" spans="1:11" s="10" customFormat="1" ht="30.75" thickTop="1">
      <c r="A19" s="40">
        <v>6</v>
      </c>
      <c r="B19" s="32" t="s">
        <v>303</v>
      </c>
      <c r="C19" s="169" t="s">
        <v>307</v>
      </c>
      <c r="D19" s="13" t="s">
        <v>19</v>
      </c>
      <c r="E19" s="55"/>
      <c r="F19" s="92">
        <v>15000000</v>
      </c>
      <c r="G19" s="93">
        <f>SUM(F19:F28)</f>
        <v>118520000</v>
      </c>
      <c r="H19" s="13" t="s">
        <v>175</v>
      </c>
      <c r="I19" s="13"/>
      <c r="J19" s="13" t="s">
        <v>351</v>
      </c>
      <c r="K19" s="114"/>
    </row>
    <row r="20" spans="1:11" s="10" customFormat="1" ht="45">
      <c r="A20" s="40"/>
      <c r="B20" s="32"/>
      <c r="C20" s="173" t="s">
        <v>308</v>
      </c>
      <c r="D20" s="13" t="s">
        <v>19</v>
      </c>
      <c r="E20" s="55"/>
      <c r="F20" s="92">
        <v>5000000</v>
      </c>
      <c r="G20" s="93"/>
      <c r="H20" s="13" t="s">
        <v>175</v>
      </c>
      <c r="I20" s="13" t="s">
        <v>262</v>
      </c>
      <c r="J20" s="13" t="s">
        <v>22</v>
      </c>
      <c r="K20" s="82"/>
    </row>
    <row r="21" spans="1:11" s="10" customFormat="1" ht="30">
      <c r="A21" s="40"/>
      <c r="B21" s="32"/>
      <c r="C21" s="173" t="s">
        <v>309</v>
      </c>
      <c r="D21" s="13" t="s">
        <v>19</v>
      </c>
      <c r="E21" s="55"/>
      <c r="F21" s="92">
        <v>15000000</v>
      </c>
      <c r="G21" s="93"/>
      <c r="H21" s="13" t="s">
        <v>175</v>
      </c>
      <c r="I21" s="13" t="s">
        <v>175</v>
      </c>
      <c r="J21" s="13" t="s">
        <v>352</v>
      </c>
      <c r="K21" s="82"/>
    </row>
    <row r="22" spans="1:11" s="10" customFormat="1" ht="30">
      <c r="A22" s="40"/>
      <c r="B22" s="32"/>
      <c r="C22" s="174" t="s">
        <v>310</v>
      </c>
      <c r="D22" s="13" t="s">
        <v>19</v>
      </c>
      <c r="E22" s="55"/>
      <c r="F22" s="92">
        <v>10000000</v>
      </c>
      <c r="G22" s="93"/>
      <c r="H22" s="13" t="s">
        <v>175</v>
      </c>
      <c r="I22" s="13" t="s">
        <v>342</v>
      </c>
      <c r="J22" s="13" t="s">
        <v>353</v>
      </c>
      <c r="K22" s="82"/>
    </row>
    <row r="23" spans="1:11" s="10" customFormat="1" ht="15.75">
      <c r="A23" s="40"/>
      <c r="B23" s="32"/>
      <c r="C23" s="169" t="s">
        <v>315</v>
      </c>
      <c r="D23" s="13" t="s">
        <v>19</v>
      </c>
      <c r="E23" s="55"/>
      <c r="F23" s="92">
        <v>20750000</v>
      </c>
      <c r="G23" s="93"/>
      <c r="H23" s="13" t="s">
        <v>175</v>
      </c>
      <c r="I23" s="13"/>
      <c r="J23" s="13" t="s">
        <v>349</v>
      </c>
      <c r="K23" s="82"/>
    </row>
    <row r="24" spans="1:11" s="10" customFormat="1" ht="15.75">
      <c r="A24" s="40"/>
      <c r="B24" s="32"/>
      <c r="C24" s="169" t="s">
        <v>316</v>
      </c>
      <c r="D24" s="13" t="s">
        <v>19</v>
      </c>
      <c r="E24" s="55"/>
      <c r="F24" s="92">
        <v>6400000</v>
      </c>
      <c r="G24" s="93"/>
      <c r="H24" s="13" t="s">
        <v>175</v>
      </c>
      <c r="I24" s="13"/>
      <c r="J24" s="13" t="s">
        <v>349</v>
      </c>
      <c r="K24" s="82"/>
    </row>
    <row r="25" spans="1:11" s="10" customFormat="1" ht="15.75">
      <c r="A25" s="40"/>
      <c r="B25" s="32"/>
      <c r="C25" s="169" t="s">
        <v>317</v>
      </c>
      <c r="D25" s="13" t="s">
        <v>19</v>
      </c>
      <c r="E25" s="55"/>
      <c r="F25" s="92">
        <v>4000000</v>
      </c>
      <c r="G25" s="93"/>
      <c r="H25" s="13" t="s">
        <v>175</v>
      </c>
      <c r="I25" s="13"/>
      <c r="J25" s="13" t="s">
        <v>349</v>
      </c>
      <c r="K25" s="82"/>
    </row>
    <row r="26" spans="1:11" s="10" customFormat="1" ht="45">
      <c r="A26" s="40"/>
      <c r="B26" s="32"/>
      <c r="C26" s="169" t="s">
        <v>319</v>
      </c>
      <c r="D26" s="13" t="s">
        <v>19</v>
      </c>
      <c r="E26" s="55"/>
      <c r="F26" s="92">
        <v>7930000</v>
      </c>
      <c r="G26" s="93"/>
      <c r="H26" s="13" t="s">
        <v>175</v>
      </c>
      <c r="I26" s="13"/>
      <c r="J26" s="13" t="s">
        <v>357</v>
      </c>
      <c r="K26" s="82"/>
    </row>
    <row r="27" spans="1:11" s="10" customFormat="1" ht="30">
      <c r="A27" s="40"/>
      <c r="B27" s="32"/>
      <c r="C27" s="169" t="s">
        <v>320</v>
      </c>
      <c r="D27" s="13" t="s">
        <v>19</v>
      </c>
      <c r="E27" s="55"/>
      <c r="F27" s="92">
        <v>20000000</v>
      </c>
      <c r="G27" s="93"/>
      <c r="H27" s="13" t="s">
        <v>175</v>
      </c>
      <c r="I27" s="13"/>
      <c r="J27" s="13" t="s">
        <v>357</v>
      </c>
      <c r="K27" s="82"/>
    </row>
    <row r="28" spans="1:11" s="10" customFormat="1" ht="45.75" thickBot="1">
      <c r="A28" s="40"/>
      <c r="B28" s="32"/>
      <c r="C28" s="170" t="s">
        <v>321</v>
      </c>
      <c r="D28" s="28" t="s">
        <v>19</v>
      </c>
      <c r="E28" s="58"/>
      <c r="F28" s="96">
        <v>14440000</v>
      </c>
      <c r="G28" s="137"/>
      <c r="H28" s="28" t="s">
        <v>175</v>
      </c>
      <c r="I28" s="28" t="s">
        <v>345</v>
      </c>
      <c r="J28" s="28" t="s">
        <v>358</v>
      </c>
      <c r="K28" s="85"/>
    </row>
    <row r="29" spans="1:11" s="10" customFormat="1" ht="30.75" thickTop="1">
      <c r="A29" s="191">
        <v>7</v>
      </c>
      <c r="B29" s="193" t="s">
        <v>366</v>
      </c>
      <c r="C29" s="220" t="s">
        <v>373</v>
      </c>
      <c r="D29" s="220" t="s">
        <v>19</v>
      </c>
      <c r="E29" s="111"/>
      <c r="F29" s="112">
        <v>4950000</v>
      </c>
      <c r="G29" s="113">
        <f>SUM(F29:F33)</f>
        <v>2133150000</v>
      </c>
      <c r="H29" s="110" t="s">
        <v>28</v>
      </c>
      <c r="I29" s="110"/>
      <c r="J29" s="110" t="s">
        <v>386</v>
      </c>
      <c r="K29" s="114"/>
    </row>
    <row r="30" spans="1:11" s="10" customFormat="1" ht="15.75">
      <c r="A30" s="40"/>
      <c r="B30" s="32"/>
      <c r="C30" s="173" t="s">
        <v>374</v>
      </c>
      <c r="D30" s="173" t="s">
        <v>19</v>
      </c>
      <c r="E30" s="55"/>
      <c r="F30" s="92">
        <v>19800000</v>
      </c>
      <c r="G30" s="93"/>
      <c r="H30" s="13" t="s">
        <v>28</v>
      </c>
      <c r="I30" s="13"/>
      <c r="J30" s="13" t="s">
        <v>386</v>
      </c>
      <c r="K30" s="82"/>
    </row>
    <row r="31" spans="1:11" s="10" customFormat="1" ht="15.75">
      <c r="A31" s="115"/>
      <c r="B31" s="340"/>
      <c r="C31" s="173" t="s">
        <v>375</v>
      </c>
      <c r="D31" s="173" t="s">
        <v>19</v>
      </c>
      <c r="E31" s="55"/>
      <c r="F31" s="92">
        <v>5200000</v>
      </c>
      <c r="G31" s="93"/>
      <c r="H31" s="13" t="s">
        <v>28</v>
      </c>
      <c r="I31" s="13"/>
      <c r="J31" s="13" t="s">
        <v>386</v>
      </c>
      <c r="K31" s="82"/>
    </row>
    <row r="32" spans="1:11" s="10" customFormat="1" ht="15.75">
      <c r="A32" s="40"/>
      <c r="B32" s="32"/>
      <c r="C32" s="204" t="s">
        <v>376</v>
      </c>
      <c r="D32" s="204" t="s">
        <v>19</v>
      </c>
      <c r="E32" s="54"/>
      <c r="F32" s="90">
        <v>3200000</v>
      </c>
      <c r="G32" s="91"/>
      <c r="H32" s="9" t="s">
        <v>28</v>
      </c>
      <c r="I32" s="9"/>
      <c r="J32" s="9" t="s">
        <v>349</v>
      </c>
      <c r="K32" s="81"/>
    </row>
    <row r="33" spans="1:11" s="10" customFormat="1" ht="30.75" thickBot="1">
      <c r="A33" s="38"/>
      <c r="B33" s="33"/>
      <c r="C33" s="221" t="s">
        <v>381</v>
      </c>
      <c r="D33" s="221" t="s">
        <v>19</v>
      </c>
      <c r="E33" s="56"/>
      <c r="F33" s="94">
        <v>2100000000</v>
      </c>
      <c r="G33" s="95"/>
      <c r="H33" s="11" t="s">
        <v>28</v>
      </c>
      <c r="I33" s="11"/>
      <c r="J33" s="11" t="s">
        <v>349</v>
      </c>
      <c r="K33" s="83"/>
    </row>
    <row r="34" spans="1:11" s="10" customFormat="1" ht="17.25" thickTop="1" thickBot="1">
      <c r="A34" s="40">
        <v>8</v>
      </c>
      <c r="B34" s="32" t="s">
        <v>84</v>
      </c>
      <c r="C34" s="164" t="s">
        <v>395</v>
      </c>
      <c r="D34" s="15" t="s">
        <v>19</v>
      </c>
      <c r="E34" s="165" t="s">
        <v>390</v>
      </c>
      <c r="F34" s="141">
        <v>35000000</v>
      </c>
      <c r="G34" s="142">
        <f>SUM(F34:F34)</f>
        <v>35000000</v>
      </c>
      <c r="H34" s="15" t="s">
        <v>28</v>
      </c>
      <c r="I34" s="15" t="s">
        <v>32</v>
      </c>
      <c r="J34" s="15" t="s">
        <v>351</v>
      </c>
      <c r="K34" s="166"/>
    </row>
    <row r="35" spans="1:11" s="10" customFormat="1" ht="105.75" thickTop="1">
      <c r="A35" s="191">
        <v>9</v>
      </c>
      <c r="B35" s="193" t="s">
        <v>398</v>
      </c>
      <c r="C35" s="116" t="s">
        <v>402</v>
      </c>
      <c r="D35" s="110" t="s">
        <v>19</v>
      </c>
      <c r="E35" s="111" t="s">
        <v>20</v>
      </c>
      <c r="F35" s="112">
        <v>1225000000</v>
      </c>
      <c r="G35" s="113">
        <f>SUM(F35:F37)</f>
        <v>1877500000</v>
      </c>
      <c r="H35" s="110" t="s">
        <v>407</v>
      </c>
      <c r="I35" s="110" t="s">
        <v>406</v>
      </c>
      <c r="J35" s="110" t="s">
        <v>411</v>
      </c>
      <c r="K35" s="114"/>
    </row>
    <row r="36" spans="1:11" s="10" customFormat="1" ht="30">
      <c r="A36" s="40"/>
      <c r="B36" s="32"/>
      <c r="C36" s="4" t="s">
        <v>403</v>
      </c>
      <c r="D36" s="13" t="s">
        <v>19</v>
      </c>
      <c r="E36" s="55" t="s">
        <v>20</v>
      </c>
      <c r="F36" s="92">
        <v>477500000</v>
      </c>
      <c r="G36" s="93"/>
      <c r="H36" s="13" t="s">
        <v>407</v>
      </c>
      <c r="I36" s="13" t="s">
        <v>414</v>
      </c>
      <c r="J36" s="13" t="s">
        <v>412</v>
      </c>
      <c r="K36" s="82"/>
    </row>
    <row r="37" spans="1:11" s="10" customFormat="1" ht="16.5" thickBot="1">
      <c r="A37" s="38"/>
      <c r="B37" s="33"/>
      <c r="C37" s="163" t="s">
        <v>420</v>
      </c>
      <c r="D37" s="11" t="s">
        <v>19</v>
      </c>
      <c r="E37" s="56" t="s">
        <v>422</v>
      </c>
      <c r="F37" s="94">
        <v>175000000</v>
      </c>
      <c r="G37" s="95"/>
      <c r="H37" s="11" t="s">
        <v>17</v>
      </c>
      <c r="I37" s="11" t="s">
        <v>421</v>
      </c>
      <c r="J37" s="11" t="s">
        <v>351</v>
      </c>
      <c r="K37" s="83"/>
    </row>
    <row r="38" spans="1:11" s="10" customFormat="1" ht="30.75" thickTop="1">
      <c r="A38" s="40">
        <v>10</v>
      </c>
      <c r="B38" s="32" t="s">
        <v>419</v>
      </c>
      <c r="C38" s="178" t="s">
        <v>434</v>
      </c>
      <c r="D38" s="13" t="s">
        <v>19</v>
      </c>
      <c r="E38" s="181" t="s">
        <v>489</v>
      </c>
      <c r="F38" s="92"/>
      <c r="G38" s="93"/>
      <c r="H38" s="13" t="s">
        <v>171</v>
      </c>
      <c r="I38" s="178" t="s">
        <v>171</v>
      </c>
      <c r="J38" s="178" t="s">
        <v>531</v>
      </c>
      <c r="K38" s="81"/>
    </row>
    <row r="39" spans="1:11" s="10" customFormat="1" ht="45">
      <c r="A39" s="40"/>
      <c r="B39" s="32"/>
      <c r="C39" s="178" t="s">
        <v>465</v>
      </c>
      <c r="D39" s="13" t="s">
        <v>19</v>
      </c>
      <c r="E39" s="181" t="s">
        <v>497</v>
      </c>
      <c r="F39" s="92"/>
      <c r="G39" s="93"/>
      <c r="H39" s="13" t="s">
        <v>174</v>
      </c>
      <c r="I39" s="178" t="s">
        <v>582</v>
      </c>
      <c r="J39" s="178" t="s">
        <v>538</v>
      </c>
      <c r="K39" s="82"/>
    </row>
    <row r="40" spans="1:11" s="10" customFormat="1" ht="15.75">
      <c r="A40" s="40"/>
      <c r="B40" s="32"/>
      <c r="C40" s="178" t="s">
        <v>449</v>
      </c>
      <c r="D40" s="13" t="s">
        <v>19</v>
      </c>
      <c r="E40" s="181" t="s">
        <v>509</v>
      </c>
      <c r="F40" s="92"/>
      <c r="G40" s="93"/>
      <c r="H40" s="13" t="s">
        <v>171</v>
      </c>
      <c r="I40" s="178" t="s">
        <v>171</v>
      </c>
      <c r="J40" s="178" t="s">
        <v>548</v>
      </c>
      <c r="K40" s="82"/>
    </row>
    <row r="41" spans="1:11" s="10" customFormat="1" ht="30">
      <c r="A41" s="40"/>
      <c r="B41" s="32"/>
      <c r="C41" s="178" t="s">
        <v>450</v>
      </c>
      <c r="D41" s="13" t="s">
        <v>19</v>
      </c>
      <c r="E41" s="181" t="s">
        <v>510</v>
      </c>
      <c r="F41" s="92"/>
      <c r="G41" s="93"/>
      <c r="H41" s="13" t="s">
        <v>171</v>
      </c>
      <c r="I41" s="178" t="s">
        <v>171</v>
      </c>
      <c r="J41" s="178" t="s">
        <v>549</v>
      </c>
      <c r="K41" s="82"/>
    </row>
    <row r="42" spans="1:11" s="10" customFormat="1" ht="45">
      <c r="A42" s="40"/>
      <c r="B42" s="32"/>
      <c r="C42" s="178" t="s">
        <v>476</v>
      </c>
      <c r="D42" s="13" t="s">
        <v>19</v>
      </c>
      <c r="E42" s="182" t="s">
        <v>512</v>
      </c>
      <c r="F42" s="92"/>
      <c r="G42" s="93"/>
      <c r="H42" s="13" t="s">
        <v>31</v>
      </c>
      <c r="I42" s="178" t="s">
        <v>286</v>
      </c>
      <c r="J42" s="178" t="s">
        <v>569</v>
      </c>
      <c r="K42" s="82"/>
    </row>
    <row r="43" spans="1:11" s="10" customFormat="1" ht="30">
      <c r="A43" s="40"/>
      <c r="B43" s="32"/>
      <c r="C43" s="178" t="s">
        <v>452</v>
      </c>
      <c r="D43" s="13" t="s">
        <v>19</v>
      </c>
      <c r="E43" s="181" t="s">
        <v>514</v>
      </c>
      <c r="F43" s="92"/>
      <c r="G43" s="93"/>
      <c r="H43" s="13" t="s">
        <v>171</v>
      </c>
      <c r="I43" s="178" t="s">
        <v>293</v>
      </c>
      <c r="J43" s="178" t="s">
        <v>550</v>
      </c>
      <c r="K43" s="82"/>
    </row>
    <row r="44" spans="1:11" s="10" customFormat="1" ht="30">
      <c r="A44" s="40"/>
      <c r="B44" s="32"/>
      <c r="C44" s="178" t="s">
        <v>453</v>
      </c>
      <c r="D44" s="13" t="s">
        <v>19</v>
      </c>
      <c r="E44" s="181" t="s">
        <v>515</v>
      </c>
      <c r="F44" s="92"/>
      <c r="G44" s="93"/>
      <c r="H44" s="13" t="s">
        <v>171</v>
      </c>
      <c r="I44" s="178" t="s">
        <v>239</v>
      </c>
      <c r="J44" s="178" t="s">
        <v>551</v>
      </c>
      <c r="K44" s="82"/>
    </row>
    <row r="45" spans="1:11" s="10" customFormat="1" ht="30.75" thickBot="1">
      <c r="A45" s="40"/>
      <c r="B45" s="32"/>
      <c r="C45" s="179" t="s">
        <v>454</v>
      </c>
      <c r="D45" s="28" t="s">
        <v>19</v>
      </c>
      <c r="E45" s="183" t="s">
        <v>488</v>
      </c>
      <c r="F45" s="96"/>
      <c r="G45" s="137"/>
      <c r="H45" s="28" t="s">
        <v>171</v>
      </c>
      <c r="I45" s="179" t="s">
        <v>171</v>
      </c>
      <c r="J45" s="179" t="s">
        <v>552</v>
      </c>
      <c r="K45" s="82"/>
    </row>
    <row r="46" spans="1:11" s="10" customFormat="1" ht="17.25" thickTop="1" thickBot="1">
      <c r="A46" s="26">
        <v>11</v>
      </c>
      <c r="B46" s="35" t="s">
        <v>1005</v>
      </c>
      <c r="C46" s="236"/>
      <c r="D46" s="27"/>
      <c r="E46" s="237"/>
      <c r="F46" s="99"/>
      <c r="G46" s="168">
        <f>Sheet1!A16</f>
        <v>1301972504</v>
      </c>
      <c r="H46" s="27"/>
      <c r="I46" s="236"/>
      <c r="J46" s="236"/>
      <c r="K46" s="106"/>
    </row>
    <row r="47" spans="1:11" s="10" customFormat="1" ht="31.5" thickTop="1" thickBot="1">
      <c r="A47" s="26">
        <v>12</v>
      </c>
      <c r="B47" s="35" t="s">
        <v>1176</v>
      </c>
      <c r="C47" s="134" t="s">
        <v>1151</v>
      </c>
      <c r="D47" s="9" t="s">
        <v>19</v>
      </c>
      <c r="E47" s="54"/>
      <c r="F47" s="371">
        <v>49159050</v>
      </c>
      <c r="G47" s="91">
        <f>SUM(F47:F55)</f>
        <v>49159050</v>
      </c>
      <c r="H47" s="373" t="s">
        <v>15</v>
      </c>
      <c r="I47" s="373" t="s">
        <v>1160</v>
      </c>
      <c r="J47" s="75" t="s">
        <v>281</v>
      </c>
      <c r="K47" s="106"/>
    </row>
    <row r="48" spans="1:11" ht="17.25" thickTop="1" thickBot="1">
      <c r="A48" s="36"/>
      <c r="B48" s="37"/>
      <c r="C48" s="34"/>
      <c r="D48" s="16"/>
      <c r="E48" s="64"/>
      <c r="F48" s="100" t="s">
        <v>10</v>
      </c>
      <c r="G48" s="101">
        <f>SUM(G8:G47)</f>
        <v>6371626054</v>
      </c>
      <c r="H48" s="64"/>
      <c r="I48" s="59"/>
      <c r="J48" s="30"/>
      <c r="K48" s="88"/>
    </row>
    <row r="49" spans="1:11" s="31" customFormat="1" ht="16.5" thickTop="1">
      <c r="A49" s="17"/>
      <c r="B49" s="18"/>
      <c r="C49" s="19"/>
      <c r="D49" s="23"/>
      <c r="E49" s="63"/>
      <c r="F49" s="102"/>
      <c r="G49" s="102"/>
      <c r="H49" s="63"/>
      <c r="I49" s="60"/>
      <c r="K49" s="89"/>
    </row>
    <row r="50" spans="1:11" s="31" customFormat="1" ht="15.75">
      <c r="A50" s="17"/>
      <c r="B50" s="18"/>
      <c r="C50" s="365"/>
      <c r="D50" s="364">
        <v>39</v>
      </c>
      <c r="E50" s="63"/>
      <c r="F50" s="102"/>
      <c r="G50" s="103"/>
      <c r="H50" s="65"/>
      <c r="I50" s="60"/>
      <c r="K50" s="89"/>
    </row>
    <row r="51" spans="1:11" s="31" customFormat="1" ht="15.75">
      <c r="A51" s="17"/>
      <c r="B51" s="18"/>
      <c r="C51" s="365">
        <v>269</v>
      </c>
      <c r="D51" s="364"/>
      <c r="E51" s="63"/>
      <c r="F51" s="102"/>
      <c r="G51" s="117">
        <v>1112641866</v>
      </c>
      <c r="H51" s="63"/>
      <c r="I51" s="60"/>
      <c r="K51" s="89"/>
    </row>
    <row r="52" spans="1:11" s="31" customFormat="1" ht="15.75">
      <c r="A52" s="17"/>
      <c r="B52" s="18"/>
      <c r="C52" s="365">
        <f>SUM(C50:D51)</f>
        <v>308</v>
      </c>
      <c r="D52" s="364"/>
      <c r="E52" s="63"/>
      <c r="F52" s="102"/>
      <c r="G52" s="117">
        <f>SUM(G48:G51)</f>
        <v>7484267920</v>
      </c>
      <c r="H52" s="63"/>
      <c r="I52" s="60"/>
      <c r="K52" s="89"/>
    </row>
    <row r="53" spans="1:11" s="31" customFormat="1" ht="15.75">
      <c r="A53" s="17"/>
      <c r="B53" s="18"/>
      <c r="C53" s="19"/>
      <c r="D53" s="23"/>
      <c r="E53" s="65"/>
      <c r="F53" s="102"/>
      <c r="G53" s="117"/>
      <c r="H53" s="63"/>
      <c r="I53" s="60"/>
      <c r="K53" s="89"/>
    </row>
    <row r="54" spans="1:11" s="31" customFormat="1" ht="15.75">
      <c r="A54" s="17"/>
      <c r="B54" s="18"/>
      <c r="C54" s="19"/>
      <c r="D54" s="23"/>
      <c r="E54" s="66"/>
      <c r="F54" s="102"/>
      <c r="G54" s="103"/>
      <c r="H54" s="63"/>
      <c r="I54" s="60"/>
      <c r="K54" s="89"/>
    </row>
    <row r="55" spans="1:11" s="31" customFormat="1" ht="15.75">
      <c r="A55" s="17"/>
      <c r="B55" s="18"/>
      <c r="C55" s="19"/>
      <c r="D55" s="23"/>
      <c r="E55" s="63"/>
      <c r="F55" s="102"/>
      <c r="G55" s="103"/>
      <c r="H55" s="63"/>
      <c r="I55" s="60"/>
      <c r="K55" s="89"/>
    </row>
    <row r="56" spans="1:11" s="31" customFormat="1" ht="15.75">
      <c r="A56" s="17"/>
      <c r="B56" s="18"/>
      <c r="C56" s="19"/>
      <c r="D56" s="23"/>
      <c r="E56" s="63"/>
      <c r="F56" s="102"/>
      <c r="G56" s="103"/>
      <c r="H56" s="63"/>
      <c r="I56" s="61"/>
      <c r="K56" s="89"/>
    </row>
    <row r="57" spans="1:11" s="31" customFormat="1" ht="15.75">
      <c r="A57" s="17"/>
      <c r="B57" s="18"/>
      <c r="C57" s="19"/>
      <c r="D57" s="23"/>
      <c r="E57" s="63"/>
      <c r="F57" s="102"/>
      <c r="G57" s="103"/>
      <c r="H57" s="63"/>
      <c r="I57" s="60"/>
      <c r="K57" s="89"/>
    </row>
    <row r="58" spans="1:11" s="31" customFormat="1" ht="15.75">
      <c r="A58" s="17"/>
      <c r="B58" s="18"/>
      <c r="C58" s="19"/>
      <c r="D58" s="23"/>
      <c r="E58" s="63"/>
      <c r="F58" s="102"/>
      <c r="G58" s="103"/>
      <c r="H58" s="63"/>
      <c r="I58" s="60"/>
      <c r="K58" s="89"/>
    </row>
    <row r="59" spans="1:11" s="31" customFormat="1" ht="15.75">
      <c r="A59" s="17"/>
      <c r="B59" s="18"/>
      <c r="C59" s="19"/>
      <c r="D59" s="23"/>
      <c r="E59" s="63"/>
      <c r="F59" s="102"/>
      <c r="G59" s="103"/>
      <c r="H59" s="63"/>
      <c r="I59" s="60"/>
      <c r="K59" s="89"/>
    </row>
    <row r="60" spans="1:11" s="31" customFormat="1" ht="15.75">
      <c r="A60" s="17"/>
      <c r="B60" s="18"/>
      <c r="C60" s="19"/>
      <c r="D60" s="23"/>
      <c r="E60" s="63"/>
      <c r="F60" s="102"/>
      <c r="G60" s="103"/>
      <c r="H60" s="63"/>
      <c r="I60" s="60"/>
      <c r="K60" s="89"/>
    </row>
    <row r="61" spans="1:11" s="31" customFormat="1" ht="15.75">
      <c r="A61" s="17"/>
      <c r="B61" s="18"/>
      <c r="C61" s="19"/>
      <c r="D61" s="23"/>
      <c r="E61" s="63"/>
      <c r="F61" s="102"/>
      <c r="G61" s="103"/>
      <c r="H61" s="63"/>
      <c r="I61" s="60"/>
      <c r="K61" s="89"/>
    </row>
    <row r="62" spans="1:11" s="31" customFormat="1" ht="15.75">
      <c r="A62" s="17"/>
      <c r="B62" s="18"/>
      <c r="C62" s="19"/>
      <c r="D62" s="23"/>
      <c r="E62" s="63"/>
      <c r="F62" s="102"/>
      <c r="G62" s="103"/>
      <c r="H62" s="63"/>
      <c r="I62" s="60"/>
      <c r="K62" s="89"/>
    </row>
    <row r="63" spans="1:11" s="31" customFormat="1" ht="15.75">
      <c r="A63" s="17"/>
      <c r="B63" s="18"/>
      <c r="C63" s="19"/>
      <c r="D63" s="23"/>
      <c r="E63" s="63"/>
      <c r="F63" s="102"/>
      <c r="G63" s="103"/>
      <c r="H63" s="63"/>
      <c r="I63" s="60"/>
      <c r="K63" s="89"/>
    </row>
    <row r="64" spans="1:11" s="31" customFormat="1" ht="15.75">
      <c r="A64" s="17"/>
      <c r="B64" s="18"/>
      <c r="C64" s="19"/>
      <c r="D64" s="23"/>
      <c r="E64" s="63"/>
      <c r="F64" s="102"/>
      <c r="G64" s="103"/>
      <c r="H64" s="63"/>
      <c r="I64" s="60"/>
      <c r="K64" s="89"/>
    </row>
    <row r="65" spans="1:11" s="31" customFormat="1" ht="15.75">
      <c r="A65" s="17"/>
      <c r="B65" s="18"/>
      <c r="C65" s="19"/>
      <c r="D65" s="23"/>
      <c r="E65" s="63"/>
      <c r="F65" s="102"/>
      <c r="G65" s="103"/>
      <c r="H65" s="63"/>
      <c r="I65" s="60"/>
      <c r="K65" s="89"/>
    </row>
    <row r="66" spans="1:11" s="31" customFormat="1" ht="15.75">
      <c r="A66" s="17"/>
      <c r="B66" s="18"/>
      <c r="C66" s="19"/>
      <c r="D66" s="23"/>
      <c r="E66" s="63"/>
      <c r="F66" s="102"/>
      <c r="G66" s="103"/>
      <c r="H66" s="63"/>
      <c r="I66" s="60"/>
      <c r="K66" s="89"/>
    </row>
    <row r="67" spans="1:11" s="31" customFormat="1" ht="15.75">
      <c r="A67" s="17"/>
      <c r="B67" s="18"/>
      <c r="C67" s="19"/>
      <c r="D67" s="23"/>
      <c r="E67" s="63"/>
      <c r="F67" s="102"/>
      <c r="G67" s="103"/>
      <c r="H67" s="63"/>
      <c r="I67" s="60"/>
      <c r="K67" s="89"/>
    </row>
    <row r="68" spans="1:11" s="31" customFormat="1" ht="15.75">
      <c r="A68" s="17"/>
      <c r="B68" s="18"/>
      <c r="C68" s="19"/>
      <c r="D68" s="23"/>
      <c r="E68" s="63"/>
      <c r="F68" s="102"/>
      <c r="G68" s="103"/>
      <c r="H68" s="63"/>
      <c r="I68" s="60"/>
      <c r="K68" s="89"/>
    </row>
    <row r="69" spans="1:11" s="31" customFormat="1" ht="15.75">
      <c r="A69" s="17"/>
      <c r="B69" s="18"/>
      <c r="C69" s="19"/>
      <c r="D69" s="23"/>
      <c r="E69" s="63"/>
      <c r="F69" s="102"/>
      <c r="G69" s="103"/>
      <c r="H69" s="63"/>
      <c r="I69" s="60"/>
      <c r="K69" s="89"/>
    </row>
    <row r="70" spans="1:11" s="31" customFormat="1" ht="15.75">
      <c r="A70" s="17"/>
      <c r="B70" s="18"/>
      <c r="C70" s="19"/>
      <c r="D70" s="23"/>
      <c r="E70" s="63"/>
      <c r="F70" s="102"/>
      <c r="G70" s="103"/>
      <c r="H70" s="63"/>
      <c r="I70" s="60"/>
      <c r="K70" s="89"/>
    </row>
    <row r="71" spans="1:11" s="31" customFormat="1" ht="15.75">
      <c r="A71" s="17"/>
      <c r="B71" s="18"/>
      <c r="C71" s="19"/>
      <c r="D71" s="23"/>
      <c r="E71" s="63"/>
      <c r="F71" s="102"/>
      <c r="G71" s="103"/>
      <c r="H71" s="63"/>
      <c r="I71" s="60"/>
      <c r="K71" s="89"/>
    </row>
    <row r="72" spans="1:11" s="31" customFormat="1" ht="15.75">
      <c r="A72" s="17"/>
      <c r="B72" s="18"/>
      <c r="C72" s="19"/>
      <c r="D72" s="23"/>
      <c r="E72" s="63"/>
      <c r="F72" s="102"/>
      <c r="G72" s="103"/>
      <c r="H72" s="63"/>
      <c r="I72" s="60"/>
      <c r="K72" s="89"/>
    </row>
    <row r="73" spans="1:11" s="31" customFormat="1" ht="15.75">
      <c r="A73" s="17"/>
      <c r="B73" s="18"/>
      <c r="C73" s="19"/>
      <c r="D73" s="23"/>
      <c r="E73" s="63"/>
      <c r="F73" s="102"/>
      <c r="G73" s="103"/>
      <c r="H73" s="63"/>
      <c r="I73" s="60"/>
      <c r="K73" s="89"/>
    </row>
    <row r="74" spans="1:11" s="31" customFormat="1" ht="15.75">
      <c r="A74" s="17"/>
      <c r="B74" s="18"/>
      <c r="C74" s="19"/>
      <c r="D74" s="23"/>
      <c r="E74" s="63"/>
      <c r="F74" s="102"/>
      <c r="G74" s="103"/>
      <c r="H74" s="63"/>
      <c r="I74" s="60"/>
      <c r="K74" s="89"/>
    </row>
    <row r="75" spans="1:11" s="31" customFormat="1" ht="15.75">
      <c r="A75" s="17"/>
      <c r="B75" s="18"/>
      <c r="C75" s="19"/>
      <c r="D75" s="23"/>
      <c r="E75" s="63"/>
      <c r="F75" s="102"/>
      <c r="G75" s="103"/>
      <c r="H75" s="63"/>
      <c r="I75" s="60"/>
      <c r="K75" s="89"/>
    </row>
    <row r="76" spans="1:11" s="31" customFormat="1" ht="15.75">
      <c r="A76" s="17"/>
      <c r="B76" s="18"/>
      <c r="C76" s="19"/>
      <c r="D76" s="23"/>
      <c r="E76" s="63"/>
      <c r="F76" s="102"/>
      <c r="G76" s="103"/>
      <c r="H76" s="63"/>
      <c r="I76" s="60"/>
      <c r="K76" s="89"/>
    </row>
    <row r="77" spans="1:11" s="31" customFormat="1" ht="15.75">
      <c r="A77" s="17"/>
      <c r="B77" s="18"/>
      <c r="C77" s="19"/>
      <c r="D77" s="23"/>
      <c r="E77" s="63"/>
      <c r="F77" s="102"/>
      <c r="G77" s="103"/>
      <c r="H77" s="63"/>
      <c r="I77" s="60"/>
      <c r="K77" s="89"/>
    </row>
    <row r="78" spans="1:11" s="31" customFormat="1" ht="15.75">
      <c r="A78" s="17"/>
      <c r="B78" s="18"/>
      <c r="C78" s="19"/>
      <c r="D78" s="23"/>
      <c r="E78" s="63"/>
      <c r="F78" s="102"/>
      <c r="G78" s="103"/>
      <c r="H78" s="63"/>
      <c r="I78" s="60"/>
      <c r="K78" s="89"/>
    </row>
    <row r="79" spans="1:11" s="31" customFormat="1" ht="15.75">
      <c r="A79" s="17"/>
      <c r="B79" s="18"/>
      <c r="C79" s="19"/>
      <c r="D79" s="23"/>
      <c r="E79" s="63"/>
      <c r="F79" s="102"/>
      <c r="G79" s="103"/>
      <c r="H79" s="63"/>
      <c r="I79" s="60"/>
      <c r="K79" s="89"/>
    </row>
    <row r="80" spans="1:11" s="31" customFormat="1" ht="15.75">
      <c r="A80" s="17"/>
      <c r="B80" s="18"/>
      <c r="C80" s="19"/>
      <c r="D80" s="23"/>
      <c r="E80" s="63"/>
      <c r="F80" s="102"/>
      <c r="G80" s="103"/>
      <c r="H80" s="63"/>
      <c r="I80" s="60"/>
      <c r="K80" s="89"/>
    </row>
    <row r="81" spans="1:11" s="31" customFormat="1" ht="15.75">
      <c r="A81" s="17"/>
      <c r="B81" s="18"/>
      <c r="C81" s="19"/>
      <c r="D81" s="23"/>
      <c r="E81" s="63"/>
      <c r="F81" s="102"/>
      <c r="G81" s="103"/>
      <c r="H81" s="63"/>
      <c r="I81" s="60"/>
      <c r="K81" s="89"/>
    </row>
    <row r="82" spans="1:11" s="31" customFormat="1" ht="15.75">
      <c r="A82" s="17"/>
      <c r="B82" s="18"/>
      <c r="C82" s="19"/>
      <c r="D82" s="23"/>
      <c r="E82" s="63"/>
      <c r="F82" s="102"/>
      <c r="G82" s="103"/>
      <c r="H82" s="63"/>
      <c r="I82" s="60"/>
      <c r="K82" s="89"/>
    </row>
    <row r="83" spans="1:11" s="31" customFormat="1" ht="15.75">
      <c r="A83" s="17"/>
      <c r="B83" s="18"/>
      <c r="C83" s="19"/>
      <c r="D83" s="23"/>
      <c r="E83" s="63"/>
      <c r="F83" s="102"/>
      <c r="G83" s="103"/>
      <c r="H83" s="63"/>
      <c r="I83" s="60"/>
      <c r="K83" s="89"/>
    </row>
    <row r="84" spans="1:11" s="31" customFormat="1" ht="15.75">
      <c r="A84" s="17"/>
      <c r="B84" s="18"/>
      <c r="C84" s="19"/>
      <c r="D84" s="23"/>
      <c r="E84" s="63"/>
      <c r="F84" s="102"/>
      <c r="G84" s="103"/>
      <c r="H84" s="63"/>
      <c r="I84" s="60"/>
      <c r="K84" s="89"/>
    </row>
    <row r="85" spans="1:11" s="31" customFormat="1" ht="15.75">
      <c r="A85" s="17"/>
      <c r="B85" s="18"/>
      <c r="C85" s="19"/>
      <c r="D85" s="23"/>
      <c r="E85" s="63"/>
      <c r="F85" s="102"/>
      <c r="G85" s="103"/>
      <c r="H85" s="63"/>
      <c r="I85" s="60"/>
      <c r="K85" s="89"/>
    </row>
    <row r="86" spans="1:11" s="31" customFormat="1" ht="15.75">
      <c r="A86" s="17"/>
      <c r="B86" s="18"/>
      <c r="C86" s="19"/>
      <c r="D86" s="23"/>
      <c r="E86" s="63"/>
      <c r="F86" s="102"/>
      <c r="G86" s="103"/>
      <c r="H86" s="63"/>
      <c r="I86" s="60"/>
      <c r="K86" s="89"/>
    </row>
    <row r="87" spans="1:11" s="31" customFormat="1" ht="15.75">
      <c r="A87" s="17"/>
      <c r="B87" s="18"/>
      <c r="C87" s="19"/>
      <c r="D87" s="23"/>
      <c r="E87" s="63"/>
      <c r="F87" s="102"/>
      <c r="G87" s="103"/>
      <c r="H87" s="63"/>
      <c r="I87" s="60"/>
      <c r="K87" s="89"/>
    </row>
    <row r="88" spans="1:11" s="31" customFormat="1" ht="15.75">
      <c r="A88" s="17"/>
      <c r="B88" s="18"/>
      <c r="C88" s="19"/>
      <c r="D88" s="23"/>
      <c r="E88" s="63"/>
      <c r="F88" s="102"/>
      <c r="G88" s="103"/>
      <c r="H88" s="63"/>
      <c r="I88" s="60"/>
      <c r="K88" s="89"/>
    </row>
    <row r="89" spans="1:11" s="31" customFormat="1" ht="15.75">
      <c r="A89" s="17"/>
      <c r="B89" s="18"/>
      <c r="C89" s="19"/>
      <c r="D89" s="23"/>
      <c r="E89" s="63"/>
      <c r="F89" s="102"/>
      <c r="G89" s="103"/>
      <c r="H89" s="63"/>
      <c r="I89" s="60"/>
      <c r="K89" s="89"/>
    </row>
    <row r="90" spans="1:11" s="31" customFormat="1" ht="15.75">
      <c r="A90" s="17"/>
      <c r="B90" s="18"/>
      <c r="C90" s="19"/>
      <c r="D90" s="23"/>
      <c r="E90" s="63"/>
      <c r="F90" s="20"/>
      <c r="G90" s="21"/>
      <c r="H90" s="63"/>
      <c r="I90" s="17"/>
      <c r="K90" s="89"/>
    </row>
    <row r="91" spans="1:11" s="31" customFormat="1" ht="15.75">
      <c r="A91" s="17"/>
      <c r="B91" s="18"/>
      <c r="C91" s="19"/>
      <c r="D91" s="23"/>
      <c r="E91" s="63"/>
      <c r="F91" s="20"/>
      <c r="G91" s="21"/>
      <c r="H91" s="63"/>
      <c r="I91" s="17"/>
      <c r="K91" s="89"/>
    </row>
    <row r="92" spans="1:11" s="31" customFormat="1" ht="15.75">
      <c r="A92" s="17"/>
      <c r="B92" s="18"/>
      <c r="C92" s="77"/>
      <c r="D92" s="22"/>
      <c r="E92" s="63"/>
      <c r="F92" s="20"/>
      <c r="G92" s="21"/>
      <c r="H92" s="63"/>
      <c r="I92" s="17"/>
      <c r="K92" s="89"/>
    </row>
    <row r="93" spans="1:11" s="31" customFormat="1" ht="15.75">
      <c r="A93" s="17"/>
      <c r="B93" s="18"/>
      <c r="C93" s="77"/>
      <c r="D93" s="22"/>
      <c r="E93" s="63"/>
      <c r="F93" s="20"/>
      <c r="G93" s="21"/>
      <c r="H93" s="63"/>
      <c r="I93" s="17"/>
      <c r="K93" s="89"/>
    </row>
  </sheetData>
  <autoFilter ref="A7:K48"/>
  <mergeCells count="11">
    <mergeCell ref="K5:K6"/>
    <mergeCell ref="A2:K2"/>
    <mergeCell ref="A3:K3"/>
    <mergeCell ref="A5:A6"/>
    <mergeCell ref="B5:B6"/>
    <mergeCell ref="C5:C6"/>
    <mergeCell ref="D5:D6"/>
    <mergeCell ref="E5:F5"/>
    <mergeCell ref="G5:G6"/>
    <mergeCell ref="H5:I5"/>
    <mergeCell ref="J5:J6"/>
  </mergeCells>
  <pageMargins left="0.28000000000000003" right="0.16" top="0.68" bottom="0.62" header="0.3" footer="0.3"/>
  <pageSetup paperSize="5" scale="65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99"/>
  <sheetViews>
    <sheetView topLeftCell="A31" zoomScale="70" zoomScaleNormal="70" workbookViewId="0">
      <selection activeCell="F56" sqref="F56"/>
    </sheetView>
  </sheetViews>
  <sheetFormatPr defaultColWidth="9.125" defaultRowHeight="15"/>
  <cols>
    <col min="1" max="1" width="5.25" style="17" customWidth="1"/>
    <col min="2" max="2" width="32.125" style="24" customWidth="1"/>
    <col min="3" max="3" width="34.625" style="77" customWidth="1"/>
    <col min="4" max="4" width="26.25" style="22" customWidth="1"/>
    <col min="5" max="5" width="17.375" style="63" customWidth="1"/>
    <col min="6" max="6" width="18.625" style="20" bestFit="1" customWidth="1"/>
    <col min="7" max="7" width="22.125" style="21" bestFit="1" customWidth="1"/>
    <col min="8" max="8" width="16.75" style="63" customWidth="1"/>
    <col min="9" max="9" width="23" style="17" customWidth="1"/>
    <col min="10" max="10" width="27" style="31" customWidth="1"/>
    <col min="11" max="11" width="27.625" style="89" customWidth="1"/>
    <col min="12" max="12" width="18.125" style="1" bestFit="1" customWidth="1"/>
    <col min="13" max="13" width="12" style="1" bestFit="1" customWidth="1"/>
    <col min="14" max="16384" width="9.125" style="1"/>
  </cols>
  <sheetData>
    <row r="1" spans="1:11" s="2" customFormat="1" ht="12.75">
      <c r="A1" s="39"/>
      <c r="B1" s="5"/>
      <c r="C1" s="29"/>
      <c r="D1" s="6"/>
      <c r="E1" s="62"/>
      <c r="F1" s="7"/>
      <c r="G1" s="8"/>
      <c r="H1" s="62"/>
      <c r="I1" s="53"/>
      <c r="J1" s="29"/>
      <c r="K1" s="79"/>
    </row>
    <row r="2" spans="1:11" s="2" customFormat="1" ht="20.25">
      <c r="A2" s="396" t="s">
        <v>620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</row>
    <row r="3" spans="1:11" s="2" customFormat="1" ht="20.25">
      <c r="A3" s="396" t="s">
        <v>180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</row>
    <row r="4" spans="1:11" s="2" customFormat="1" ht="13.5" thickBot="1">
      <c r="A4" s="39"/>
      <c r="B4" s="5"/>
      <c r="C4" s="29"/>
      <c r="D4" s="6"/>
      <c r="E4" s="62"/>
      <c r="F4" s="7"/>
      <c r="G4" s="8"/>
      <c r="H4" s="62"/>
      <c r="I4" s="53"/>
      <c r="J4" s="29"/>
      <c r="K4" s="79"/>
    </row>
    <row r="5" spans="1:11" s="3" customFormat="1" ht="17.25" thickTop="1" thickBot="1">
      <c r="A5" s="406" t="s">
        <v>0</v>
      </c>
      <c r="B5" s="399" t="s">
        <v>3</v>
      </c>
      <c r="C5" s="401" t="s">
        <v>2</v>
      </c>
      <c r="D5" s="399" t="s">
        <v>13</v>
      </c>
      <c r="E5" s="404" t="s">
        <v>7</v>
      </c>
      <c r="F5" s="405"/>
      <c r="G5" s="412" t="s">
        <v>10</v>
      </c>
      <c r="H5" s="397" t="s">
        <v>1</v>
      </c>
      <c r="I5" s="398"/>
      <c r="J5" s="401" t="s">
        <v>6</v>
      </c>
      <c r="K5" s="408" t="s">
        <v>11</v>
      </c>
    </row>
    <row r="6" spans="1:11" s="3" customFormat="1" ht="16.5" thickTop="1">
      <c r="A6" s="407"/>
      <c r="B6" s="403"/>
      <c r="C6" s="402"/>
      <c r="D6" s="403"/>
      <c r="E6" s="43" t="s">
        <v>8</v>
      </c>
      <c r="F6" s="68" t="s">
        <v>9</v>
      </c>
      <c r="G6" s="413"/>
      <c r="H6" s="44" t="s">
        <v>4</v>
      </c>
      <c r="I6" s="45" t="s">
        <v>5</v>
      </c>
      <c r="J6" s="414"/>
      <c r="K6" s="409"/>
    </row>
    <row r="7" spans="1:11" s="3" customFormat="1" ht="9.75" customHeight="1">
      <c r="A7" s="51"/>
      <c r="B7" s="48"/>
      <c r="C7" s="74"/>
      <c r="D7" s="48"/>
      <c r="E7" s="49"/>
      <c r="F7" s="69"/>
      <c r="G7" s="50"/>
      <c r="H7" s="49"/>
      <c r="I7" s="47"/>
      <c r="J7" s="49"/>
      <c r="K7" s="80"/>
    </row>
    <row r="8" spans="1:11" s="10" customFormat="1" ht="30.75" thickBot="1">
      <c r="A8" s="319">
        <v>1</v>
      </c>
      <c r="B8" s="320" t="s">
        <v>157</v>
      </c>
      <c r="C8" s="11" t="s">
        <v>161</v>
      </c>
      <c r="D8" s="11" t="s">
        <v>14</v>
      </c>
      <c r="E8" s="56"/>
      <c r="F8" s="94">
        <v>158620000</v>
      </c>
      <c r="G8" s="95">
        <f>SUM(F8)</f>
        <v>158620000</v>
      </c>
      <c r="H8" s="11" t="s">
        <v>152</v>
      </c>
      <c r="I8" s="11"/>
      <c r="J8" s="11" t="s">
        <v>168</v>
      </c>
      <c r="K8" s="83"/>
    </row>
    <row r="9" spans="1:11" s="10" customFormat="1" ht="30.75" thickTop="1">
      <c r="A9" s="40">
        <v>2</v>
      </c>
      <c r="B9" s="67" t="s">
        <v>221</v>
      </c>
      <c r="C9" s="131" t="s">
        <v>212</v>
      </c>
      <c r="D9" s="9" t="s">
        <v>14</v>
      </c>
      <c r="E9" s="132" t="s">
        <v>222</v>
      </c>
      <c r="F9" s="90">
        <v>2000500</v>
      </c>
      <c r="G9" s="91">
        <f>SUM(F9:F12)</f>
        <v>10300500</v>
      </c>
      <c r="H9" s="133" t="s">
        <v>171</v>
      </c>
      <c r="I9" s="133" t="s">
        <v>239</v>
      </c>
      <c r="J9" s="133" t="s">
        <v>231</v>
      </c>
      <c r="K9" s="84"/>
    </row>
    <row r="10" spans="1:11" s="10" customFormat="1" ht="15.75" customHeight="1">
      <c r="A10" s="40"/>
      <c r="B10" s="67"/>
      <c r="C10" s="131" t="s">
        <v>214</v>
      </c>
      <c r="D10" s="13" t="s">
        <v>14</v>
      </c>
      <c r="E10" s="132">
        <v>10</v>
      </c>
      <c r="F10" s="92">
        <v>1500000</v>
      </c>
      <c r="G10" s="93"/>
      <c r="H10" s="133" t="s">
        <v>171</v>
      </c>
      <c r="I10" s="133" t="s">
        <v>242</v>
      </c>
      <c r="J10" s="133" t="s">
        <v>233</v>
      </c>
      <c r="K10" s="120"/>
    </row>
    <row r="11" spans="1:11" s="10" customFormat="1" ht="30">
      <c r="A11" s="40"/>
      <c r="B11" s="67"/>
      <c r="C11" s="134" t="s">
        <v>215</v>
      </c>
      <c r="D11" s="13" t="s">
        <v>14</v>
      </c>
      <c r="E11" s="132" t="s">
        <v>224</v>
      </c>
      <c r="F11" s="92">
        <v>4050000</v>
      </c>
      <c r="G11" s="93"/>
      <c r="H11" s="133" t="s">
        <v>171</v>
      </c>
      <c r="I11" s="133" t="s">
        <v>242</v>
      </c>
      <c r="J11" s="133" t="s">
        <v>233</v>
      </c>
      <c r="K11" s="120"/>
    </row>
    <row r="12" spans="1:11" s="10" customFormat="1" ht="16.5" thickBot="1">
      <c r="A12" s="40"/>
      <c r="B12" s="67"/>
      <c r="C12" s="208" t="s">
        <v>214</v>
      </c>
      <c r="D12" s="28" t="s">
        <v>14</v>
      </c>
      <c r="E12" s="209">
        <v>25</v>
      </c>
      <c r="F12" s="96">
        <v>2750000</v>
      </c>
      <c r="G12" s="137"/>
      <c r="H12" s="210" t="s">
        <v>171</v>
      </c>
      <c r="I12" s="210" t="s">
        <v>242</v>
      </c>
      <c r="J12" s="210" t="s">
        <v>234</v>
      </c>
      <c r="K12" s="139"/>
    </row>
    <row r="13" spans="1:11" s="10" customFormat="1" ht="16.5" thickTop="1">
      <c r="A13" s="191">
        <v>3</v>
      </c>
      <c r="B13" s="211" t="s">
        <v>244</v>
      </c>
      <c r="C13" s="147" t="s">
        <v>247</v>
      </c>
      <c r="D13" s="212" t="s">
        <v>14</v>
      </c>
      <c r="E13" s="213"/>
      <c r="F13" s="214">
        <v>25000000</v>
      </c>
      <c r="G13" s="215">
        <f>SUM(F13)</f>
        <v>25000000</v>
      </c>
      <c r="H13" s="216" t="s">
        <v>173</v>
      </c>
      <c r="I13" s="152" t="s">
        <v>257</v>
      </c>
      <c r="J13" s="152" t="s">
        <v>250</v>
      </c>
      <c r="K13" s="217"/>
    </row>
    <row r="14" spans="1:11" s="10" customFormat="1" ht="15.75" customHeight="1">
      <c r="A14" s="40"/>
      <c r="B14" s="67"/>
      <c r="C14" s="149" t="s">
        <v>247</v>
      </c>
      <c r="D14" s="28" t="s">
        <v>14</v>
      </c>
      <c r="E14" s="136"/>
      <c r="F14" s="96"/>
      <c r="G14" s="137"/>
      <c r="H14" s="143" t="s">
        <v>173</v>
      </c>
      <c r="I14" s="148" t="s">
        <v>260</v>
      </c>
      <c r="J14" s="148" t="s">
        <v>252</v>
      </c>
      <c r="K14" s="139"/>
    </row>
    <row r="15" spans="1:11" s="10" customFormat="1" ht="15.75" customHeight="1">
      <c r="A15" s="40"/>
      <c r="B15" s="67"/>
      <c r="C15" s="149" t="s">
        <v>247</v>
      </c>
      <c r="D15" s="28" t="s">
        <v>14</v>
      </c>
      <c r="E15" s="136"/>
      <c r="F15" s="96"/>
      <c r="G15" s="137"/>
      <c r="H15" s="133" t="s">
        <v>175</v>
      </c>
      <c r="I15" s="148" t="s">
        <v>261</v>
      </c>
      <c r="J15" s="148" t="s">
        <v>253</v>
      </c>
      <c r="K15" s="139"/>
    </row>
    <row r="16" spans="1:11" s="10" customFormat="1" ht="15.75" customHeight="1" thickBot="1">
      <c r="A16" s="38"/>
      <c r="B16" s="107"/>
      <c r="C16" s="150" t="s">
        <v>247</v>
      </c>
      <c r="D16" s="11" t="s">
        <v>14</v>
      </c>
      <c r="E16" s="145"/>
      <c r="F16" s="94"/>
      <c r="G16" s="95"/>
      <c r="H16" s="197" t="s">
        <v>173</v>
      </c>
      <c r="I16" s="151" t="s">
        <v>262</v>
      </c>
      <c r="J16" s="151" t="s">
        <v>254</v>
      </c>
      <c r="K16" s="125"/>
    </row>
    <row r="17" spans="1:11" s="77" customFormat="1" ht="16.5" thickTop="1">
      <c r="A17" s="153">
        <v>4</v>
      </c>
      <c r="B17" s="67" t="s">
        <v>263</v>
      </c>
      <c r="C17" s="194" t="s">
        <v>247</v>
      </c>
      <c r="D17" s="15" t="s">
        <v>14</v>
      </c>
      <c r="E17" s="154"/>
      <c r="F17" s="155"/>
      <c r="G17" s="156"/>
      <c r="H17" s="157" t="s">
        <v>173</v>
      </c>
      <c r="I17" s="157" t="s">
        <v>257</v>
      </c>
      <c r="J17" s="194" t="s">
        <v>250</v>
      </c>
      <c r="K17" s="144"/>
    </row>
    <row r="18" spans="1:11" s="77" customFormat="1" ht="15.75">
      <c r="A18" s="153"/>
      <c r="B18" s="67"/>
      <c r="C18" s="149" t="s">
        <v>247</v>
      </c>
      <c r="D18" s="28" t="s">
        <v>14</v>
      </c>
      <c r="E18" s="158"/>
      <c r="F18" s="159"/>
      <c r="G18" s="160"/>
      <c r="H18" s="161" t="s">
        <v>173</v>
      </c>
      <c r="I18" s="161" t="s">
        <v>257</v>
      </c>
      <c r="J18" s="149" t="s">
        <v>250</v>
      </c>
      <c r="K18" s="139"/>
    </row>
    <row r="19" spans="1:11" s="77" customFormat="1" ht="15.75">
      <c r="A19" s="153"/>
      <c r="B19" s="67"/>
      <c r="C19" s="149" t="s">
        <v>247</v>
      </c>
      <c r="D19" s="28" t="s">
        <v>14</v>
      </c>
      <c r="E19" s="158"/>
      <c r="F19" s="159"/>
      <c r="G19" s="160"/>
      <c r="H19" s="161" t="s">
        <v>173</v>
      </c>
      <c r="I19" s="161" t="s">
        <v>258</v>
      </c>
      <c r="J19" s="149" t="s">
        <v>251</v>
      </c>
      <c r="K19" s="139"/>
    </row>
    <row r="20" spans="1:11" s="77" customFormat="1" ht="15.75">
      <c r="A20" s="153"/>
      <c r="B20" s="67"/>
      <c r="C20" s="149" t="s">
        <v>247</v>
      </c>
      <c r="D20" s="28" t="s">
        <v>14</v>
      </c>
      <c r="E20" s="158"/>
      <c r="F20" s="159"/>
      <c r="G20" s="160"/>
      <c r="H20" s="161" t="s">
        <v>173</v>
      </c>
      <c r="I20" s="161" t="s">
        <v>260</v>
      </c>
      <c r="J20" s="149" t="s">
        <v>252</v>
      </c>
      <c r="K20" s="139"/>
    </row>
    <row r="21" spans="1:11" s="77" customFormat="1" ht="15.75">
      <c r="A21" s="153"/>
      <c r="B21" s="67"/>
      <c r="C21" s="149" t="s">
        <v>247</v>
      </c>
      <c r="D21" s="28" t="s">
        <v>14</v>
      </c>
      <c r="E21" s="158"/>
      <c r="F21" s="159"/>
      <c r="G21" s="160"/>
      <c r="H21" s="161" t="s">
        <v>175</v>
      </c>
      <c r="I21" s="161" t="s">
        <v>261</v>
      </c>
      <c r="J21" s="149" t="s">
        <v>253</v>
      </c>
      <c r="K21" s="139"/>
    </row>
    <row r="22" spans="1:11" s="77" customFormat="1" ht="16.5" thickBot="1">
      <c r="A22" s="153"/>
      <c r="B22" s="67"/>
      <c r="C22" s="198" t="s">
        <v>247</v>
      </c>
      <c r="D22" s="28" t="s">
        <v>14</v>
      </c>
      <c r="E22" s="158"/>
      <c r="F22" s="159"/>
      <c r="G22" s="160"/>
      <c r="H22" s="161" t="s">
        <v>175</v>
      </c>
      <c r="I22" s="161" t="s">
        <v>262</v>
      </c>
      <c r="J22" s="198" t="s">
        <v>254</v>
      </c>
      <c r="K22" s="139"/>
    </row>
    <row r="23" spans="1:11" s="10" customFormat="1" ht="16.5" thickTop="1">
      <c r="A23" s="191">
        <v>5</v>
      </c>
      <c r="B23" s="193" t="s">
        <v>264</v>
      </c>
      <c r="C23" s="116" t="s">
        <v>85</v>
      </c>
      <c r="D23" s="110" t="s">
        <v>14</v>
      </c>
      <c r="E23" s="111" t="s">
        <v>18</v>
      </c>
      <c r="F23" s="112">
        <v>10000000</v>
      </c>
      <c r="G23" s="113">
        <f>SUM(F23:F25)</f>
        <v>21510000</v>
      </c>
      <c r="H23" s="110" t="s">
        <v>27</v>
      </c>
      <c r="I23" s="110" t="s">
        <v>269</v>
      </c>
      <c r="J23" s="110" t="s">
        <v>281</v>
      </c>
      <c r="K23" s="114"/>
    </row>
    <row r="24" spans="1:11" s="10" customFormat="1" ht="15.75">
      <c r="A24" s="40"/>
      <c r="B24" s="32"/>
      <c r="C24" s="4" t="s">
        <v>282</v>
      </c>
      <c r="D24" s="13" t="s">
        <v>14</v>
      </c>
      <c r="E24" s="55" t="s">
        <v>283</v>
      </c>
      <c r="F24" s="92">
        <v>3500000</v>
      </c>
      <c r="G24" s="93"/>
      <c r="H24" s="13" t="s">
        <v>171</v>
      </c>
      <c r="I24" s="13" t="s">
        <v>242</v>
      </c>
      <c r="J24" s="13" t="s">
        <v>281</v>
      </c>
      <c r="K24" s="82"/>
    </row>
    <row r="25" spans="1:11" s="10" customFormat="1" ht="16.5" thickBot="1">
      <c r="A25" s="38"/>
      <c r="B25" s="33"/>
      <c r="C25" s="163" t="s">
        <v>282</v>
      </c>
      <c r="D25" s="11" t="s">
        <v>14</v>
      </c>
      <c r="E25" s="56" t="s">
        <v>284</v>
      </c>
      <c r="F25" s="94">
        <v>8010000</v>
      </c>
      <c r="G25" s="95"/>
      <c r="H25" s="11" t="s">
        <v>171</v>
      </c>
      <c r="I25" s="11" t="s">
        <v>242</v>
      </c>
      <c r="J25" s="11" t="s">
        <v>281</v>
      </c>
      <c r="K25" s="83"/>
    </row>
    <row r="26" spans="1:11" s="10" customFormat="1" ht="16.5" thickTop="1">
      <c r="A26" s="40">
        <v>6</v>
      </c>
      <c r="B26" s="32" t="s">
        <v>288</v>
      </c>
      <c r="C26" s="12" t="s">
        <v>298</v>
      </c>
      <c r="D26" s="9" t="s">
        <v>14</v>
      </c>
      <c r="E26" s="54" t="s">
        <v>301</v>
      </c>
      <c r="F26" s="90">
        <v>11100000</v>
      </c>
      <c r="G26" s="91">
        <f>SUM(F26:F27)</f>
        <v>11600000</v>
      </c>
      <c r="H26" s="9" t="s">
        <v>171</v>
      </c>
      <c r="I26" s="9" t="s">
        <v>243</v>
      </c>
      <c r="J26" s="9"/>
      <c r="K26" s="81"/>
    </row>
    <row r="27" spans="1:11" s="10" customFormat="1" ht="16.5" thickBot="1">
      <c r="A27" s="121"/>
      <c r="B27" s="122"/>
      <c r="C27" s="4" t="s">
        <v>299</v>
      </c>
      <c r="D27" s="13" t="s">
        <v>14</v>
      </c>
      <c r="E27" s="55" t="s">
        <v>302</v>
      </c>
      <c r="F27" s="92">
        <v>500000</v>
      </c>
      <c r="G27" s="93"/>
      <c r="H27" s="13" t="s">
        <v>171</v>
      </c>
      <c r="I27" s="13" t="s">
        <v>243</v>
      </c>
      <c r="J27" s="13"/>
      <c r="K27" s="82"/>
    </row>
    <row r="28" spans="1:11" s="10" customFormat="1" ht="16.5" thickTop="1">
      <c r="A28" s="191">
        <v>7</v>
      </c>
      <c r="B28" s="193" t="s">
        <v>139</v>
      </c>
      <c r="C28" s="116" t="s">
        <v>140</v>
      </c>
      <c r="D28" s="110" t="s">
        <v>14</v>
      </c>
      <c r="E28" s="111" t="s">
        <v>142</v>
      </c>
      <c r="F28" s="112">
        <v>3567000</v>
      </c>
      <c r="G28" s="113">
        <f>SUM(F28:F30)</f>
        <v>154424500</v>
      </c>
      <c r="H28" s="110" t="s">
        <v>143</v>
      </c>
      <c r="I28" s="110" t="s">
        <v>144</v>
      </c>
      <c r="J28" s="110" t="s">
        <v>145</v>
      </c>
      <c r="K28" s="114"/>
    </row>
    <row r="29" spans="1:11" s="10" customFormat="1" ht="15.75">
      <c r="A29" s="40"/>
      <c r="B29" s="32"/>
      <c r="C29" s="4" t="s">
        <v>181</v>
      </c>
      <c r="D29" s="13" t="s">
        <v>14</v>
      </c>
      <c r="E29" s="55" t="s">
        <v>182</v>
      </c>
      <c r="F29" s="92">
        <v>128675000</v>
      </c>
      <c r="G29" s="93"/>
      <c r="H29" s="9" t="s">
        <v>143</v>
      </c>
      <c r="I29" s="9" t="s">
        <v>144</v>
      </c>
      <c r="J29" s="9" t="s">
        <v>145</v>
      </c>
      <c r="K29" s="82"/>
    </row>
    <row r="30" spans="1:11" s="10" customFormat="1" ht="16.5" thickBot="1">
      <c r="A30" s="40"/>
      <c r="B30" s="32"/>
      <c r="C30" s="164" t="s">
        <v>141</v>
      </c>
      <c r="D30" s="15" t="s">
        <v>14</v>
      </c>
      <c r="E30" s="165" t="s">
        <v>20</v>
      </c>
      <c r="F30" s="141">
        <v>22182500</v>
      </c>
      <c r="G30" s="142"/>
      <c r="H30" s="15" t="s">
        <v>143</v>
      </c>
      <c r="I30" s="15" t="s">
        <v>144</v>
      </c>
      <c r="J30" s="15" t="s">
        <v>146</v>
      </c>
      <c r="K30" s="86"/>
    </row>
    <row r="31" spans="1:11" s="10" customFormat="1" ht="17.25" thickTop="1" thickBot="1">
      <c r="A31" s="26">
        <v>8</v>
      </c>
      <c r="B31" s="35" t="s">
        <v>366</v>
      </c>
      <c r="C31" s="207" t="s">
        <v>247</v>
      </c>
      <c r="D31" s="207" t="s">
        <v>14</v>
      </c>
      <c r="E31" s="52"/>
      <c r="F31" s="99">
        <v>82137000</v>
      </c>
      <c r="G31" s="168">
        <f>SUM(F31)</f>
        <v>82137000</v>
      </c>
      <c r="H31" s="27" t="s">
        <v>28</v>
      </c>
      <c r="I31" s="27"/>
      <c r="J31" s="27" t="s">
        <v>349</v>
      </c>
      <c r="K31" s="106"/>
    </row>
    <row r="32" spans="1:11" s="10" customFormat="1" ht="16.5" thickTop="1">
      <c r="A32" s="40">
        <v>9</v>
      </c>
      <c r="B32" s="32" t="s">
        <v>84</v>
      </c>
      <c r="C32" s="12" t="s">
        <v>396</v>
      </c>
      <c r="D32" s="9" t="s">
        <v>14</v>
      </c>
      <c r="E32" s="54" t="s">
        <v>225</v>
      </c>
      <c r="F32" s="90">
        <v>5500000</v>
      </c>
      <c r="G32" s="91">
        <f>SUM(F32:F36)</f>
        <v>79470000</v>
      </c>
      <c r="H32" s="9" t="s">
        <v>28</v>
      </c>
      <c r="I32" s="9" t="s">
        <v>32</v>
      </c>
      <c r="J32" s="9" t="s">
        <v>397</v>
      </c>
      <c r="K32" s="81"/>
    </row>
    <row r="33" spans="1:11" s="10" customFormat="1" ht="15.75">
      <c r="A33" s="40"/>
      <c r="B33" s="32"/>
      <c r="C33" s="4" t="s">
        <v>387</v>
      </c>
      <c r="D33" s="13" t="s">
        <v>14</v>
      </c>
      <c r="E33" s="55" t="s">
        <v>18</v>
      </c>
      <c r="F33" s="92">
        <v>11200000</v>
      </c>
      <c r="G33" s="93"/>
      <c r="H33" s="13" t="s">
        <v>28</v>
      </c>
      <c r="I33" s="13" t="s">
        <v>32</v>
      </c>
      <c r="J33" s="13" t="s">
        <v>393</v>
      </c>
      <c r="K33" s="82"/>
    </row>
    <row r="34" spans="1:11" s="10" customFormat="1" ht="15.75">
      <c r="A34" s="40"/>
      <c r="B34" s="32"/>
      <c r="C34" s="4" t="s">
        <v>298</v>
      </c>
      <c r="D34" s="13" t="s">
        <v>14</v>
      </c>
      <c r="E34" s="55" t="s">
        <v>391</v>
      </c>
      <c r="F34" s="92">
        <v>52000000</v>
      </c>
      <c r="G34" s="93"/>
      <c r="H34" s="13" t="s">
        <v>28</v>
      </c>
      <c r="I34" s="13" t="s">
        <v>32</v>
      </c>
      <c r="J34" s="13" t="s">
        <v>394</v>
      </c>
      <c r="K34" s="82"/>
    </row>
    <row r="35" spans="1:11" s="10" customFormat="1" ht="15.75">
      <c r="A35" s="40"/>
      <c r="B35" s="32"/>
      <c r="C35" s="4" t="s">
        <v>388</v>
      </c>
      <c r="D35" s="13" t="s">
        <v>14</v>
      </c>
      <c r="E35" s="55" t="s">
        <v>18</v>
      </c>
      <c r="F35" s="92">
        <v>3720000</v>
      </c>
      <c r="G35" s="93"/>
      <c r="H35" s="13" t="s">
        <v>28</v>
      </c>
      <c r="I35" s="13" t="s">
        <v>32</v>
      </c>
      <c r="J35" s="13" t="s">
        <v>394</v>
      </c>
      <c r="K35" s="82"/>
    </row>
    <row r="36" spans="1:11" s="10" customFormat="1" ht="16.5" thickBot="1">
      <c r="A36" s="40"/>
      <c r="B36" s="32"/>
      <c r="C36" s="14" t="s">
        <v>389</v>
      </c>
      <c r="D36" s="28" t="s">
        <v>14</v>
      </c>
      <c r="E36" s="58" t="s">
        <v>392</v>
      </c>
      <c r="F36" s="96">
        <v>7050000</v>
      </c>
      <c r="G36" s="137"/>
      <c r="H36" s="28" t="s">
        <v>28</v>
      </c>
      <c r="I36" s="28" t="s">
        <v>32</v>
      </c>
      <c r="J36" s="28" t="s">
        <v>394</v>
      </c>
      <c r="K36" s="85"/>
    </row>
    <row r="37" spans="1:11" s="10" customFormat="1" ht="46.5" thickTop="1" thickBot="1">
      <c r="A37" s="26">
        <v>10</v>
      </c>
      <c r="B37" s="35" t="s">
        <v>419</v>
      </c>
      <c r="C37" s="205" t="s">
        <v>451</v>
      </c>
      <c r="D37" s="27" t="s">
        <v>14</v>
      </c>
      <c r="E37" s="206" t="s">
        <v>513</v>
      </c>
      <c r="F37" s="99"/>
      <c r="G37" s="168"/>
      <c r="H37" s="27" t="s">
        <v>171</v>
      </c>
      <c r="I37" s="205" t="s">
        <v>171</v>
      </c>
      <c r="J37" s="205" t="s">
        <v>570</v>
      </c>
      <c r="K37" s="106"/>
    </row>
    <row r="38" spans="1:11" s="10" customFormat="1" ht="30.75" thickTop="1">
      <c r="A38" s="40">
        <v>11</v>
      </c>
      <c r="B38" s="32" t="s">
        <v>588</v>
      </c>
      <c r="C38" s="188" t="s">
        <v>594</v>
      </c>
      <c r="D38" s="9" t="s">
        <v>14</v>
      </c>
      <c r="E38" s="54" t="s">
        <v>20</v>
      </c>
      <c r="F38" s="90">
        <v>64369637</v>
      </c>
      <c r="G38" s="91">
        <f>SUM(F38:F48)</f>
        <v>352161686</v>
      </c>
      <c r="H38" s="9" t="s">
        <v>175</v>
      </c>
      <c r="I38" s="9" t="s">
        <v>599</v>
      </c>
      <c r="J38" s="9" t="s">
        <v>600</v>
      </c>
      <c r="K38" s="81"/>
    </row>
    <row r="39" spans="1:11" s="10" customFormat="1" ht="30">
      <c r="A39" s="40"/>
      <c r="B39" s="32"/>
      <c r="C39" s="189" t="s">
        <v>594</v>
      </c>
      <c r="D39" s="13" t="s">
        <v>14</v>
      </c>
      <c r="E39" s="55" t="s">
        <v>20</v>
      </c>
      <c r="F39" s="92">
        <v>140579307</v>
      </c>
      <c r="G39" s="93"/>
      <c r="H39" s="13" t="s">
        <v>175</v>
      </c>
      <c r="I39" s="13" t="s">
        <v>599</v>
      </c>
      <c r="J39" s="13" t="s">
        <v>601</v>
      </c>
      <c r="K39" s="82"/>
    </row>
    <row r="40" spans="1:11" s="10" customFormat="1" ht="30">
      <c r="A40" s="40"/>
      <c r="B40" s="32"/>
      <c r="C40" s="189" t="s">
        <v>594</v>
      </c>
      <c r="D40" s="13" t="s">
        <v>14</v>
      </c>
      <c r="E40" s="55" t="s">
        <v>20</v>
      </c>
      <c r="F40" s="92">
        <v>3492723</v>
      </c>
      <c r="G40" s="93"/>
      <c r="H40" s="13" t="s">
        <v>175</v>
      </c>
      <c r="I40" s="13" t="s">
        <v>599</v>
      </c>
      <c r="J40" s="13" t="s">
        <v>602</v>
      </c>
      <c r="K40" s="82"/>
    </row>
    <row r="41" spans="1:11" s="10" customFormat="1" ht="30">
      <c r="A41" s="115"/>
      <c r="B41" s="340"/>
      <c r="C41" s="189" t="s">
        <v>594</v>
      </c>
      <c r="D41" s="13" t="s">
        <v>14</v>
      </c>
      <c r="E41" s="55" t="s">
        <v>20</v>
      </c>
      <c r="F41" s="92">
        <v>3831210</v>
      </c>
      <c r="G41" s="93"/>
      <c r="H41" s="13" t="s">
        <v>175</v>
      </c>
      <c r="I41" s="13" t="s">
        <v>599</v>
      </c>
      <c r="J41" s="13" t="s">
        <v>603</v>
      </c>
      <c r="K41" s="82"/>
    </row>
    <row r="42" spans="1:11" s="10" customFormat="1" ht="30">
      <c r="A42" s="40"/>
      <c r="B42" s="32"/>
      <c r="C42" s="188" t="s">
        <v>594</v>
      </c>
      <c r="D42" s="9" t="s">
        <v>14</v>
      </c>
      <c r="E42" s="54" t="s">
        <v>20</v>
      </c>
      <c r="F42" s="90">
        <v>56765008</v>
      </c>
      <c r="G42" s="91"/>
      <c r="H42" s="9" t="s">
        <v>175</v>
      </c>
      <c r="I42" s="9" t="s">
        <v>599</v>
      </c>
      <c r="J42" s="9" t="s">
        <v>604</v>
      </c>
      <c r="K42" s="81"/>
    </row>
    <row r="43" spans="1:11" s="10" customFormat="1" ht="30">
      <c r="A43" s="40"/>
      <c r="B43" s="32"/>
      <c r="C43" s="189" t="s">
        <v>594</v>
      </c>
      <c r="D43" s="13" t="s">
        <v>14</v>
      </c>
      <c r="E43" s="55" t="s">
        <v>20</v>
      </c>
      <c r="F43" s="92">
        <v>10048588</v>
      </c>
      <c r="G43" s="93"/>
      <c r="H43" s="13" t="s">
        <v>175</v>
      </c>
      <c r="I43" s="13" t="s">
        <v>599</v>
      </c>
      <c r="J43" s="13" t="s">
        <v>605</v>
      </c>
      <c r="K43" s="82"/>
    </row>
    <row r="44" spans="1:11" s="10" customFormat="1" ht="30">
      <c r="A44" s="40"/>
      <c r="B44" s="32"/>
      <c r="C44" s="189" t="s">
        <v>594</v>
      </c>
      <c r="D44" s="13" t="s">
        <v>14</v>
      </c>
      <c r="E44" s="55" t="s">
        <v>20</v>
      </c>
      <c r="F44" s="92">
        <v>4761491</v>
      </c>
      <c r="G44" s="93"/>
      <c r="H44" s="13" t="s">
        <v>175</v>
      </c>
      <c r="I44" s="13" t="s">
        <v>599</v>
      </c>
      <c r="J44" s="13" t="s">
        <v>606</v>
      </c>
      <c r="K44" s="82"/>
    </row>
    <row r="45" spans="1:11" s="10" customFormat="1" ht="30">
      <c r="A45" s="40"/>
      <c r="B45" s="32"/>
      <c r="C45" s="189" t="s">
        <v>594</v>
      </c>
      <c r="D45" s="13" t="s">
        <v>14</v>
      </c>
      <c r="E45" s="55" t="s">
        <v>20</v>
      </c>
      <c r="F45" s="92">
        <v>582521</v>
      </c>
      <c r="G45" s="93"/>
      <c r="H45" s="13" t="s">
        <v>175</v>
      </c>
      <c r="I45" s="354" t="s">
        <v>599</v>
      </c>
      <c r="J45" s="13" t="s">
        <v>607</v>
      </c>
      <c r="K45" s="82"/>
    </row>
    <row r="46" spans="1:11" s="10" customFormat="1" ht="30">
      <c r="A46" s="40"/>
      <c r="B46" s="32"/>
      <c r="C46" s="189" t="s">
        <v>594</v>
      </c>
      <c r="D46" s="13" t="s">
        <v>14</v>
      </c>
      <c r="E46" s="55" t="s">
        <v>20</v>
      </c>
      <c r="F46" s="92">
        <v>29896535</v>
      </c>
      <c r="G46" s="93"/>
      <c r="H46" s="13" t="s">
        <v>175</v>
      </c>
      <c r="I46" s="13" t="s">
        <v>599</v>
      </c>
      <c r="J46" s="13" t="s">
        <v>608</v>
      </c>
      <c r="K46" s="82"/>
    </row>
    <row r="47" spans="1:11" s="10" customFormat="1" ht="30">
      <c r="A47" s="40"/>
      <c r="B47" s="32"/>
      <c r="C47" s="189" t="s">
        <v>594</v>
      </c>
      <c r="D47" s="13" t="s">
        <v>14</v>
      </c>
      <c r="E47" s="55" t="s">
        <v>20</v>
      </c>
      <c r="F47" s="92">
        <v>3007711</v>
      </c>
      <c r="G47" s="93"/>
      <c r="H47" s="13" t="s">
        <v>175</v>
      </c>
      <c r="I47" s="13" t="s">
        <v>599</v>
      </c>
      <c r="J47" s="13" t="s">
        <v>609</v>
      </c>
      <c r="K47" s="82"/>
    </row>
    <row r="48" spans="1:11" s="10" customFormat="1" ht="30.75" thickBot="1">
      <c r="A48" s="40"/>
      <c r="B48" s="32"/>
      <c r="C48" s="190" t="s">
        <v>594</v>
      </c>
      <c r="D48" s="11" t="s">
        <v>14</v>
      </c>
      <c r="E48" s="56" t="s">
        <v>20</v>
      </c>
      <c r="F48" s="94">
        <v>34826955</v>
      </c>
      <c r="G48" s="95"/>
      <c r="H48" s="11" t="s">
        <v>175</v>
      </c>
      <c r="I48" s="11" t="s">
        <v>599</v>
      </c>
      <c r="J48" s="11" t="s">
        <v>600</v>
      </c>
      <c r="K48" s="82"/>
    </row>
    <row r="49" spans="1:11" s="10" customFormat="1" ht="33" thickTop="1" thickBot="1">
      <c r="A49" s="191">
        <v>12</v>
      </c>
      <c r="B49" s="245" t="s">
        <v>617</v>
      </c>
      <c r="C49" s="246" t="s">
        <v>184</v>
      </c>
      <c r="D49" s="247" t="s">
        <v>14</v>
      </c>
      <c r="E49" s="58" t="s">
        <v>188</v>
      </c>
      <c r="F49" s="96">
        <v>4987000</v>
      </c>
      <c r="G49" s="137">
        <f>SUM(F49)</f>
        <v>4987000</v>
      </c>
      <c r="H49" s="248" t="s">
        <v>28</v>
      </c>
      <c r="I49" s="247" t="s">
        <v>192</v>
      </c>
      <c r="J49" s="28" t="s">
        <v>194</v>
      </c>
      <c r="K49" s="85" t="s">
        <v>197</v>
      </c>
    </row>
    <row r="50" spans="1:11" s="10" customFormat="1" ht="17.25" thickTop="1" thickBot="1">
      <c r="A50" s="26">
        <v>13</v>
      </c>
      <c r="B50" s="35" t="s">
        <v>1005</v>
      </c>
      <c r="C50" s="249"/>
      <c r="D50" s="250"/>
      <c r="E50" s="52"/>
      <c r="F50" s="99"/>
      <c r="G50" s="168">
        <f>Sheet1!B16</f>
        <v>520782273</v>
      </c>
      <c r="H50" s="249"/>
      <c r="I50" s="250"/>
      <c r="J50" s="27"/>
      <c r="K50" s="106"/>
    </row>
    <row r="51" spans="1:11" s="10" customFormat="1" ht="32.25" thickTop="1">
      <c r="A51" s="191">
        <v>14</v>
      </c>
      <c r="B51" s="245" t="s">
        <v>1149</v>
      </c>
      <c r="C51" s="223" t="s">
        <v>298</v>
      </c>
      <c r="D51" s="110" t="s">
        <v>14</v>
      </c>
      <c r="E51" s="111"/>
      <c r="F51" s="322">
        <v>28420000</v>
      </c>
      <c r="G51" s="113">
        <f>SUM(F51:F52)</f>
        <v>201460000</v>
      </c>
      <c r="H51" s="308" t="s">
        <v>152</v>
      </c>
      <c r="I51" s="224" t="s">
        <v>154</v>
      </c>
      <c r="J51" s="224" t="s">
        <v>194</v>
      </c>
      <c r="K51" s="114"/>
    </row>
    <row r="52" spans="1:11" s="10" customFormat="1" ht="16.5" thickBot="1">
      <c r="A52" s="38"/>
      <c r="B52" s="72"/>
      <c r="C52" s="208" t="s">
        <v>1148</v>
      </c>
      <c r="D52" s="28" t="s">
        <v>14</v>
      </c>
      <c r="E52" s="58"/>
      <c r="F52" s="321">
        <v>173040000</v>
      </c>
      <c r="G52" s="137"/>
      <c r="H52" s="324" t="s">
        <v>152</v>
      </c>
      <c r="I52" s="143" t="s">
        <v>154</v>
      </c>
      <c r="J52" s="143" t="s">
        <v>194</v>
      </c>
      <c r="K52" s="85"/>
    </row>
    <row r="53" spans="1:11" s="10" customFormat="1" ht="31.5" thickTop="1" thickBot="1">
      <c r="A53" s="38">
        <v>15</v>
      </c>
      <c r="B53" s="380" t="s">
        <v>1171</v>
      </c>
      <c r="C53" s="27" t="s">
        <v>161</v>
      </c>
      <c r="D53" s="27" t="s">
        <v>14</v>
      </c>
      <c r="E53" s="52"/>
      <c r="F53" s="296">
        <v>158620000</v>
      </c>
      <c r="G53" s="168">
        <f>SUM(F53)</f>
        <v>158620000</v>
      </c>
      <c r="H53" s="249" t="s">
        <v>152</v>
      </c>
      <c r="I53" s="249"/>
      <c r="J53" s="249" t="s">
        <v>168</v>
      </c>
      <c r="K53" s="106"/>
    </row>
    <row r="54" spans="1:11" ht="17.25" thickTop="1" thickBot="1">
      <c r="A54" s="36"/>
      <c r="B54" s="37"/>
      <c r="C54" s="34"/>
      <c r="D54" s="16"/>
      <c r="E54" s="64"/>
      <c r="F54" s="100" t="s">
        <v>10</v>
      </c>
      <c r="G54" s="101">
        <f>SUM(G8:G53)</f>
        <v>1781072959</v>
      </c>
      <c r="H54" s="64"/>
      <c r="I54" s="59"/>
      <c r="J54" s="30"/>
      <c r="K54" s="88"/>
    </row>
    <row r="55" spans="1:11" s="31" customFormat="1" ht="16.5" thickTop="1">
      <c r="A55" s="17"/>
      <c r="B55" s="18"/>
      <c r="C55" s="19"/>
      <c r="D55" s="23"/>
      <c r="E55" s="63"/>
      <c r="F55" s="102"/>
      <c r="G55" s="102"/>
      <c r="H55" s="63"/>
      <c r="I55" s="60"/>
      <c r="K55" s="89"/>
    </row>
    <row r="56" spans="1:11" s="31" customFormat="1" ht="15.75">
      <c r="A56" s="17"/>
      <c r="B56" s="18"/>
      <c r="C56" s="19"/>
      <c r="D56" s="23"/>
      <c r="E56" s="63"/>
      <c r="F56" s="102">
        <f>+F53+F52+F8</f>
        <v>490280000</v>
      </c>
      <c r="G56" s="103"/>
      <c r="H56" s="65"/>
      <c r="I56" s="60"/>
      <c r="K56" s="89"/>
    </row>
    <row r="57" spans="1:11" s="31" customFormat="1" ht="15.75">
      <c r="A57" s="17"/>
      <c r="B57" s="18"/>
      <c r="C57" s="365">
        <v>45</v>
      </c>
      <c r="D57" s="23"/>
      <c r="E57" s="63"/>
      <c r="F57" s="102"/>
      <c r="G57" s="117">
        <v>1112641866</v>
      </c>
      <c r="H57" s="63"/>
      <c r="I57" s="60"/>
      <c r="K57" s="89"/>
    </row>
    <row r="58" spans="1:11" s="31" customFormat="1" ht="15.75">
      <c r="A58" s="17"/>
      <c r="B58" s="18"/>
      <c r="C58" s="365">
        <v>42</v>
      </c>
      <c r="D58" s="23"/>
      <c r="E58" s="63"/>
      <c r="F58" s="102"/>
      <c r="G58" s="117">
        <f>SUM(G54:G57)</f>
        <v>2893714825</v>
      </c>
      <c r="H58" s="63"/>
      <c r="I58" s="60"/>
      <c r="K58" s="89"/>
    </row>
    <row r="59" spans="1:11" s="31" customFormat="1" ht="15.75">
      <c r="A59" s="17"/>
      <c r="B59" s="18"/>
      <c r="C59" s="365">
        <f>SUM(C57:C58)</f>
        <v>87</v>
      </c>
      <c r="D59" s="23"/>
      <c r="E59" s="65"/>
      <c r="F59" s="102"/>
      <c r="G59" s="117"/>
      <c r="H59" s="63"/>
      <c r="I59" s="60"/>
      <c r="K59" s="89"/>
    </row>
    <row r="60" spans="1:11" s="31" customFormat="1" ht="15.75">
      <c r="A60" s="17"/>
      <c r="B60" s="18"/>
    </row>
    <row r="61" spans="1:11" s="31" customFormat="1" ht="15.75">
      <c r="A61" s="17"/>
      <c r="B61" s="18"/>
      <c r="C61" s="19"/>
      <c r="D61" s="23"/>
      <c r="E61" s="63"/>
      <c r="F61" s="102"/>
      <c r="G61" s="103"/>
      <c r="H61" s="63"/>
      <c r="I61" s="60"/>
      <c r="K61" s="89"/>
    </row>
    <row r="62" spans="1:11" s="31" customFormat="1" ht="15.75">
      <c r="A62" s="17"/>
      <c r="B62" s="18"/>
      <c r="C62" s="19"/>
      <c r="D62" s="23"/>
      <c r="E62" s="63"/>
      <c r="F62" s="102"/>
      <c r="G62" s="103"/>
      <c r="H62" s="63"/>
      <c r="I62" s="61"/>
      <c r="K62" s="89"/>
    </row>
    <row r="63" spans="1:11" s="31" customFormat="1" ht="15.75">
      <c r="A63" s="17"/>
      <c r="B63" s="18"/>
      <c r="C63" s="19"/>
      <c r="D63" s="23"/>
      <c r="E63" s="63"/>
      <c r="F63" s="102"/>
      <c r="G63" s="103"/>
      <c r="H63" s="63"/>
      <c r="I63" s="60"/>
      <c r="K63" s="89"/>
    </row>
    <row r="64" spans="1:11" s="31" customFormat="1" ht="15.75">
      <c r="A64" s="17"/>
      <c r="B64" s="18"/>
      <c r="C64" s="19"/>
      <c r="D64" s="23"/>
      <c r="E64" s="63"/>
      <c r="F64" s="102"/>
      <c r="G64" s="103"/>
      <c r="H64" s="63"/>
      <c r="I64" s="60"/>
      <c r="K64" s="89"/>
    </row>
    <row r="65" spans="1:11" s="31" customFormat="1" ht="15.75">
      <c r="A65" s="17"/>
      <c r="B65" s="18"/>
      <c r="C65" s="19"/>
      <c r="D65" s="23"/>
      <c r="E65" s="63"/>
      <c r="F65" s="102"/>
      <c r="G65" s="103"/>
      <c r="H65" s="63"/>
      <c r="I65" s="60"/>
      <c r="K65" s="89"/>
    </row>
    <row r="66" spans="1:11" s="31" customFormat="1" ht="15.75">
      <c r="A66" s="17"/>
      <c r="B66" s="18"/>
      <c r="C66" s="19"/>
      <c r="D66" s="23"/>
      <c r="E66" s="63"/>
      <c r="F66" s="102"/>
      <c r="G66" s="103"/>
      <c r="H66" s="63"/>
      <c r="I66" s="60"/>
      <c r="K66" s="89"/>
    </row>
    <row r="67" spans="1:11" s="31" customFormat="1" ht="15.75">
      <c r="A67" s="17"/>
      <c r="B67" s="18"/>
      <c r="C67" s="19"/>
      <c r="D67" s="23"/>
      <c r="E67" s="63"/>
      <c r="F67" s="102"/>
      <c r="G67" s="103"/>
      <c r="H67" s="63"/>
      <c r="I67" s="60"/>
      <c r="K67" s="89"/>
    </row>
    <row r="68" spans="1:11" s="31" customFormat="1" ht="15.75">
      <c r="A68" s="17"/>
      <c r="B68" s="18"/>
      <c r="C68" s="19"/>
      <c r="D68" s="23"/>
      <c r="E68" s="63"/>
      <c r="F68" s="102"/>
      <c r="G68" s="103"/>
      <c r="H68" s="63"/>
      <c r="I68" s="60"/>
      <c r="K68" s="89"/>
    </row>
    <row r="69" spans="1:11" s="31" customFormat="1" ht="15.75">
      <c r="A69" s="17"/>
      <c r="B69" s="18"/>
      <c r="C69" s="19"/>
      <c r="D69" s="23"/>
      <c r="E69" s="63"/>
      <c r="F69" s="102"/>
      <c r="G69" s="103"/>
      <c r="H69" s="63"/>
      <c r="I69" s="60"/>
      <c r="K69" s="89"/>
    </row>
    <row r="70" spans="1:11" s="31" customFormat="1" ht="15.75">
      <c r="A70" s="17"/>
      <c r="B70" s="18"/>
      <c r="C70" s="19"/>
      <c r="D70" s="23"/>
      <c r="E70" s="63"/>
      <c r="F70" s="102"/>
      <c r="G70" s="103"/>
      <c r="H70" s="63"/>
      <c r="I70" s="60"/>
      <c r="K70" s="89"/>
    </row>
    <row r="71" spans="1:11" s="31" customFormat="1" ht="15.75">
      <c r="A71" s="17"/>
      <c r="B71" s="18"/>
      <c r="C71" s="19"/>
      <c r="D71" s="23"/>
      <c r="E71" s="63"/>
      <c r="F71" s="102"/>
      <c r="G71" s="103"/>
      <c r="H71" s="63"/>
      <c r="I71" s="60"/>
      <c r="K71" s="89"/>
    </row>
    <row r="72" spans="1:11" s="31" customFormat="1" ht="15.75">
      <c r="A72" s="17"/>
      <c r="B72" s="18"/>
      <c r="C72" s="19"/>
      <c r="D72" s="23"/>
      <c r="E72" s="63"/>
      <c r="F72" s="102"/>
      <c r="G72" s="103"/>
      <c r="H72" s="63"/>
      <c r="I72" s="60"/>
      <c r="K72" s="89"/>
    </row>
    <row r="73" spans="1:11" s="31" customFormat="1" ht="15.75">
      <c r="A73" s="17"/>
      <c r="B73" s="18"/>
      <c r="C73" s="19"/>
      <c r="D73" s="23"/>
      <c r="E73" s="63"/>
      <c r="F73" s="102"/>
      <c r="G73" s="103"/>
      <c r="H73" s="63"/>
      <c r="I73" s="60"/>
      <c r="K73" s="89"/>
    </row>
    <row r="74" spans="1:11" s="31" customFormat="1" ht="15.75">
      <c r="A74" s="17"/>
      <c r="B74" s="18"/>
      <c r="C74" s="19"/>
      <c r="D74" s="23"/>
      <c r="E74" s="63"/>
      <c r="F74" s="102"/>
      <c r="G74" s="103"/>
      <c r="H74" s="63"/>
      <c r="I74" s="60"/>
      <c r="K74" s="89"/>
    </row>
    <row r="75" spans="1:11" s="31" customFormat="1" ht="15.75">
      <c r="A75" s="17"/>
      <c r="B75" s="18"/>
      <c r="C75" s="19"/>
      <c r="D75" s="23"/>
      <c r="E75" s="63"/>
      <c r="F75" s="102"/>
      <c r="G75" s="103"/>
      <c r="H75" s="63"/>
      <c r="I75" s="60"/>
      <c r="K75" s="89"/>
    </row>
    <row r="76" spans="1:11" s="31" customFormat="1" ht="15.75">
      <c r="A76" s="17"/>
      <c r="B76" s="18"/>
      <c r="C76" s="19"/>
      <c r="D76" s="23"/>
      <c r="E76" s="63"/>
      <c r="F76" s="102"/>
      <c r="G76" s="103"/>
      <c r="H76" s="63"/>
      <c r="I76" s="60"/>
      <c r="K76" s="89"/>
    </row>
    <row r="77" spans="1:11" s="31" customFormat="1" ht="15.75">
      <c r="A77" s="17"/>
      <c r="B77" s="18"/>
      <c r="C77" s="19"/>
      <c r="D77" s="23"/>
      <c r="E77" s="63"/>
      <c r="F77" s="102"/>
      <c r="G77" s="103"/>
      <c r="H77" s="63"/>
      <c r="I77" s="60"/>
      <c r="K77" s="89"/>
    </row>
    <row r="78" spans="1:11" s="31" customFormat="1" ht="15.75">
      <c r="A78" s="17"/>
      <c r="B78" s="18"/>
      <c r="C78" s="19"/>
      <c r="D78" s="23"/>
      <c r="E78" s="63"/>
      <c r="F78" s="102"/>
      <c r="G78" s="103"/>
      <c r="H78" s="63"/>
      <c r="I78" s="60"/>
      <c r="K78" s="89"/>
    </row>
    <row r="79" spans="1:11" s="31" customFormat="1" ht="15.75">
      <c r="A79" s="17"/>
      <c r="B79" s="18"/>
      <c r="C79" s="19"/>
      <c r="D79" s="23"/>
      <c r="E79" s="63"/>
      <c r="F79" s="102"/>
      <c r="G79" s="103"/>
      <c r="H79" s="63"/>
      <c r="I79" s="60"/>
      <c r="K79" s="89"/>
    </row>
    <row r="80" spans="1:11" s="31" customFormat="1" ht="15.75">
      <c r="A80" s="17"/>
      <c r="B80" s="18"/>
      <c r="C80" s="19"/>
      <c r="D80" s="23"/>
      <c r="E80" s="63"/>
      <c r="F80" s="102"/>
      <c r="G80" s="103"/>
      <c r="H80" s="63"/>
      <c r="I80" s="60"/>
      <c r="K80" s="89"/>
    </row>
    <row r="81" spans="1:11" s="31" customFormat="1" ht="15.75">
      <c r="A81" s="17"/>
      <c r="B81" s="18"/>
      <c r="C81" s="19"/>
      <c r="D81" s="23"/>
      <c r="E81" s="63"/>
      <c r="F81" s="102"/>
      <c r="G81" s="103"/>
      <c r="H81" s="63"/>
      <c r="I81" s="60"/>
      <c r="K81" s="89"/>
    </row>
    <row r="82" spans="1:11" s="31" customFormat="1" ht="15.75">
      <c r="A82" s="17"/>
      <c r="B82" s="18"/>
      <c r="C82" s="19"/>
      <c r="D82" s="23"/>
      <c r="E82" s="63"/>
      <c r="F82" s="102"/>
      <c r="G82" s="103"/>
      <c r="H82" s="63"/>
      <c r="I82" s="60"/>
      <c r="K82" s="89"/>
    </row>
    <row r="83" spans="1:11" s="31" customFormat="1" ht="15.75">
      <c r="A83" s="17"/>
      <c r="B83" s="18"/>
      <c r="C83" s="19"/>
      <c r="D83" s="23"/>
      <c r="E83" s="63"/>
      <c r="F83" s="102"/>
      <c r="G83" s="103"/>
      <c r="H83" s="63"/>
      <c r="I83" s="60"/>
      <c r="K83" s="89"/>
    </row>
    <row r="84" spans="1:11" s="31" customFormat="1" ht="15.75">
      <c r="A84" s="17"/>
      <c r="B84" s="18"/>
      <c r="C84" s="19"/>
      <c r="D84" s="23"/>
      <c r="E84" s="63"/>
      <c r="F84" s="102"/>
      <c r="G84" s="103"/>
      <c r="H84" s="63"/>
      <c r="I84" s="60"/>
      <c r="K84" s="89"/>
    </row>
    <row r="85" spans="1:11" s="31" customFormat="1" ht="15.75">
      <c r="A85" s="17"/>
      <c r="B85" s="18"/>
      <c r="C85" s="19"/>
      <c r="D85" s="23"/>
      <c r="E85" s="63"/>
      <c r="F85" s="102"/>
      <c r="G85" s="103"/>
      <c r="H85" s="63"/>
      <c r="I85" s="60"/>
      <c r="K85" s="89"/>
    </row>
    <row r="86" spans="1:11" s="31" customFormat="1" ht="15.75">
      <c r="A86" s="17"/>
      <c r="B86" s="18"/>
      <c r="C86" s="19"/>
      <c r="D86" s="23"/>
      <c r="E86" s="63"/>
      <c r="F86" s="102"/>
      <c r="G86" s="103"/>
      <c r="H86" s="63"/>
      <c r="I86" s="60"/>
      <c r="K86" s="89"/>
    </row>
    <row r="87" spans="1:11" s="31" customFormat="1" ht="15.75">
      <c r="A87" s="17"/>
      <c r="B87" s="18"/>
      <c r="C87" s="19"/>
      <c r="D87" s="23"/>
      <c r="E87" s="63"/>
      <c r="F87" s="102"/>
      <c r="G87" s="103"/>
      <c r="H87" s="63"/>
      <c r="I87" s="60"/>
      <c r="K87" s="89"/>
    </row>
    <row r="88" spans="1:11" s="31" customFormat="1" ht="15.75">
      <c r="A88" s="17"/>
      <c r="B88" s="18"/>
      <c r="C88" s="19"/>
      <c r="D88" s="23"/>
      <c r="E88" s="63"/>
      <c r="F88" s="102"/>
      <c r="G88" s="103"/>
      <c r="H88" s="63"/>
      <c r="I88" s="60"/>
      <c r="K88" s="89"/>
    </row>
    <row r="89" spans="1:11" s="31" customFormat="1" ht="15.75">
      <c r="A89" s="17"/>
      <c r="B89" s="18"/>
      <c r="C89" s="19"/>
      <c r="D89" s="23"/>
      <c r="E89" s="63"/>
      <c r="F89" s="102"/>
      <c r="G89" s="103"/>
      <c r="H89" s="63"/>
      <c r="I89" s="60"/>
      <c r="K89" s="89"/>
    </row>
    <row r="90" spans="1:11" s="31" customFormat="1" ht="15.75">
      <c r="A90" s="17"/>
      <c r="B90" s="18"/>
      <c r="C90" s="19"/>
      <c r="D90" s="23"/>
      <c r="E90" s="63"/>
      <c r="F90" s="102"/>
      <c r="G90" s="103"/>
      <c r="H90" s="63"/>
      <c r="I90" s="60"/>
      <c r="K90" s="89"/>
    </row>
    <row r="91" spans="1:11" s="31" customFormat="1" ht="15.75">
      <c r="A91" s="17"/>
      <c r="B91" s="18"/>
      <c r="C91" s="19"/>
      <c r="D91" s="23"/>
      <c r="E91" s="63"/>
      <c r="F91" s="102"/>
      <c r="G91" s="103"/>
      <c r="H91" s="63"/>
      <c r="I91" s="60"/>
      <c r="K91" s="89"/>
    </row>
    <row r="92" spans="1:11" s="31" customFormat="1" ht="15.75">
      <c r="A92" s="17"/>
      <c r="B92" s="18"/>
      <c r="C92" s="19"/>
      <c r="D92" s="23"/>
      <c r="E92" s="63"/>
      <c r="F92" s="102"/>
      <c r="G92" s="103"/>
      <c r="H92" s="63"/>
      <c r="I92" s="60"/>
      <c r="K92" s="89"/>
    </row>
    <row r="93" spans="1:11" s="31" customFormat="1" ht="15.75">
      <c r="A93" s="17"/>
      <c r="B93" s="18"/>
      <c r="C93" s="19"/>
      <c r="D93" s="23"/>
      <c r="E93" s="63"/>
      <c r="F93" s="102"/>
      <c r="G93" s="103"/>
      <c r="H93" s="63"/>
      <c r="I93" s="60"/>
      <c r="K93" s="89"/>
    </row>
    <row r="94" spans="1:11" s="31" customFormat="1" ht="15.75">
      <c r="A94" s="17"/>
      <c r="B94" s="18"/>
      <c r="C94" s="19"/>
      <c r="D94" s="23"/>
      <c r="E94" s="63"/>
      <c r="F94" s="102"/>
      <c r="G94" s="103"/>
      <c r="H94" s="63"/>
      <c r="I94" s="60"/>
      <c r="K94" s="89"/>
    </row>
    <row r="95" spans="1:11" s="31" customFormat="1" ht="15.75">
      <c r="A95" s="17"/>
      <c r="B95" s="18"/>
      <c r="C95" s="19"/>
      <c r="D95" s="23"/>
      <c r="E95" s="63"/>
      <c r="F95" s="102"/>
      <c r="G95" s="103"/>
      <c r="H95" s="63"/>
      <c r="I95" s="60"/>
      <c r="K95" s="89"/>
    </row>
    <row r="96" spans="1:11" s="31" customFormat="1" ht="15.75">
      <c r="A96" s="17"/>
      <c r="B96" s="18"/>
      <c r="C96" s="19"/>
      <c r="D96" s="23"/>
      <c r="E96" s="63"/>
      <c r="F96" s="20"/>
      <c r="G96" s="21"/>
      <c r="H96" s="63"/>
      <c r="I96" s="17"/>
      <c r="K96" s="89"/>
    </row>
    <row r="97" spans="1:11" s="31" customFormat="1" ht="15.75">
      <c r="A97" s="17"/>
      <c r="B97" s="18"/>
      <c r="C97" s="19"/>
      <c r="D97" s="23"/>
      <c r="E97" s="63"/>
      <c r="F97" s="20"/>
      <c r="G97" s="21"/>
      <c r="H97" s="63"/>
      <c r="I97" s="17"/>
      <c r="K97" s="89"/>
    </row>
    <row r="98" spans="1:11" s="31" customFormat="1" ht="15.75">
      <c r="A98" s="17"/>
      <c r="B98" s="18"/>
      <c r="C98" s="77"/>
      <c r="D98" s="22"/>
      <c r="E98" s="63"/>
      <c r="F98" s="20"/>
      <c r="G98" s="21"/>
      <c r="H98" s="63"/>
      <c r="I98" s="17"/>
      <c r="K98" s="89"/>
    </row>
    <row r="99" spans="1:11" s="31" customFormat="1" ht="15.75">
      <c r="A99" s="17"/>
      <c r="B99" s="18"/>
      <c r="C99" s="77"/>
      <c r="D99" s="22"/>
      <c r="E99" s="63"/>
      <c r="F99" s="20"/>
      <c r="G99" s="21"/>
      <c r="H99" s="63"/>
      <c r="I99" s="17"/>
      <c r="K99" s="89"/>
    </row>
  </sheetData>
  <autoFilter ref="A7:K54"/>
  <mergeCells count="11">
    <mergeCell ref="K5:K6"/>
    <mergeCell ref="A2:K2"/>
    <mergeCell ref="A3:K3"/>
    <mergeCell ref="A5:A6"/>
    <mergeCell ref="B5:B6"/>
    <mergeCell ref="C5:C6"/>
    <mergeCell ref="D5:D6"/>
    <mergeCell ref="E5:F5"/>
    <mergeCell ref="G5:G6"/>
    <mergeCell ref="H5:I5"/>
    <mergeCell ref="J5:J6"/>
  </mergeCells>
  <pageMargins left="0.28000000000000003" right="0.16" top="0.68" bottom="0.62" header="0.3" footer="0.3"/>
  <pageSetup paperSize="5" scale="65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K16" sqref="K16"/>
    </sheetView>
  </sheetViews>
  <sheetFormatPr defaultRowHeight="15"/>
  <cols>
    <col min="1" max="1" width="16.875" customWidth="1"/>
    <col min="2" max="2" width="17.125" customWidth="1"/>
    <col min="3" max="3" width="17" customWidth="1"/>
    <col min="4" max="4" width="17.25" customWidth="1"/>
    <col min="5" max="5" width="20.875" customWidth="1"/>
    <col min="6" max="6" width="18.125" customWidth="1"/>
    <col min="11" max="11" width="17.875" customWidth="1"/>
  </cols>
  <sheetData>
    <row r="1" spans="1:11" ht="15.75" thickBot="1"/>
    <row r="2" spans="1:11">
      <c r="A2" s="415" t="s">
        <v>179</v>
      </c>
      <c r="B2" s="416"/>
      <c r="C2" s="416"/>
      <c r="D2" s="416"/>
      <c r="E2" s="416"/>
      <c r="F2" s="417" t="s">
        <v>1145</v>
      </c>
    </row>
    <row r="3" spans="1:11" ht="15.75" thickBot="1">
      <c r="A3" s="334" t="s">
        <v>178</v>
      </c>
      <c r="B3" s="332" t="s">
        <v>14</v>
      </c>
      <c r="C3" s="332" t="s">
        <v>177</v>
      </c>
      <c r="D3" s="332" t="s">
        <v>133</v>
      </c>
      <c r="E3" s="332" t="s">
        <v>176</v>
      </c>
      <c r="F3" s="418"/>
    </row>
    <row r="4" spans="1:11" ht="15.75" thickTop="1">
      <c r="A4" s="335">
        <v>18682000</v>
      </c>
      <c r="B4" s="333">
        <v>13020954</v>
      </c>
      <c r="C4" s="333">
        <v>52400151</v>
      </c>
      <c r="D4" s="333">
        <v>19173000</v>
      </c>
      <c r="E4" s="333">
        <v>32735000</v>
      </c>
      <c r="F4" s="336">
        <v>136011105</v>
      </c>
    </row>
    <row r="5" spans="1:11">
      <c r="A5" s="335">
        <v>44875000</v>
      </c>
      <c r="B5" s="333">
        <v>24426632</v>
      </c>
      <c r="C5" s="333">
        <v>105383718</v>
      </c>
      <c r="D5" s="333">
        <v>2800000</v>
      </c>
      <c r="E5" s="333">
        <v>12920000</v>
      </c>
      <c r="F5" s="336">
        <v>190405350</v>
      </c>
    </row>
    <row r="6" spans="1:11">
      <c r="A6" s="335">
        <v>12754132</v>
      </c>
      <c r="B6" s="333">
        <v>28783877</v>
      </c>
      <c r="C6" s="333">
        <v>47289531</v>
      </c>
      <c r="D6" s="333">
        <v>11858666.66</v>
      </c>
      <c r="E6" s="333">
        <v>38143782</v>
      </c>
      <c r="F6" s="336">
        <v>138829988.66</v>
      </c>
    </row>
    <row r="7" spans="1:11">
      <c r="A7" s="335">
        <v>33509000</v>
      </c>
      <c r="B7" s="333">
        <v>59065948</v>
      </c>
      <c r="C7" s="333">
        <v>50499308</v>
      </c>
      <c r="D7" s="333">
        <v>10815000</v>
      </c>
      <c r="E7" s="333">
        <v>21161356</v>
      </c>
      <c r="F7" s="336">
        <v>175050612</v>
      </c>
    </row>
    <row r="8" spans="1:11">
      <c r="A8" s="335">
        <v>92194084</v>
      </c>
      <c r="B8" s="333">
        <v>17217240</v>
      </c>
      <c r="C8" s="333">
        <v>51911195</v>
      </c>
      <c r="D8" s="333">
        <v>22553333</v>
      </c>
      <c r="E8" s="333">
        <v>37472800</v>
      </c>
      <c r="F8" s="336">
        <v>221348652</v>
      </c>
    </row>
    <row r="9" spans="1:11">
      <c r="A9" s="335">
        <v>99772000</v>
      </c>
      <c r="B9" s="333">
        <v>47424228</v>
      </c>
      <c r="C9" s="333">
        <v>44099795</v>
      </c>
      <c r="D9" s="333">
        <v>2800000</v>
      </c>
      <c r="E9" s="333">
        <v>51793870</v>
      </c>
      <c r="F9" s="336">
        <v>245889893</v>
      </c>
    </row>
    <row r="10" spans="1:11">
      <c r="A10" s="335">
        <v>68549603</v>
      </c>
      <c r="B10" s="333">
        <v>11486508</v>
      </c>
      <c r="C10" s="333">
        <v>51059218</v>
      </c>
      <c r="D10" s="333">
        <v>14500000</v>
      </c>
      <c r="E10" s="333">
        <v>26487799</v>
      </c>
      <c r="F10" s="336">
        <v>172083128</v>
      </c>
    </row>
    <row r="11" spans="1:11">
      <c r="A11" s="335">
        <v>62162350</v>
      </c>
      <c r="B11" s="333">
        <v>76330654</v>
      </c>
      <c r="C11" s="333">
        <v>81596934</v>
      </c>
      <c r="D11" s="333">
        <v>5749999</v>
      </c>
      <c r="E11" s="333">
        <v>74370230</v>
      </c>
      <c r="F11" s="336">
        <v>300210167</v>
      </c>
    </row>
    <row r="12" spans="1:11">
      <c r="A12" s="335">
        <v>172420574</v>
      </c>
      <c r="B12" s="333">
        <v>9010646</v>
      </c>
      <c r="C12" s="333">
        <v>50944429</v>
      </c>
      <c r="D12" s="333">
        <v>13174000</v>
      </c>
      <c r="E12" s="333">
        <v>41798000</v>
      </c>
      <c r="F12" s="336">
        <v>287347649</v>
      </c>
    </row>
    <row r="13" spans="1:11">
      <c r="A13" s="335">
        <v>285971567</v>
      </c>
      <c r="B13" s="333">
        <v>37400714</v>
      </c>
      <c r="C13" s="333">
        <v>44455294</v>
      </c>
      <c r="D13" s="333">
        <v>3300000</v>
      </c>
      <c r="E13" s="333">
        <v>19101000</v>
      </c>
      <c r="F13" s="336">
        <v>390228575</v>
      </c>
    </row>
    <row r="14" spans="1:11">
      <c r="A14" s="335">
        <v>266451194</v>
      </c>
      <c r="B14" s="333">
        <v>196614872</v>
      </c>
      <c r="C14" s="333">
        <v>44688577</v>
      </c>
      <c r="D14" s="333">
        <v>27851999</v>
      </c>
      <c r="E14" s="333">
        <v>54363484</v>
      </c>
      <c r="F14" s="336">
        <v>589970126</v>
      </c>
    </row>
    <row r="15" spans="1:11" ht="15.75" thickBot="1">
      <c r="A15" s="335">
        <v>144631000</v>
      </c>
      <c r="B15" s="333"/>
      <c r="C15" s="333">
        <v>8400024</v>
      </c>
      <c r="D15" s="333"/>
      <c r="E15" s="333"/>
      <c r="F15" s="336">
        <v>153031024</v>
      </c>
    </row>
    <row r="16" spans="1:11" ht="15.75" thickBot="1">
      <c r="A16" s="337">
        <v>1301972504</v>
      </c>
      <c r="B16" s="338">
        <v>520782273</v>
      </c>
      <c r="C16" s="338">
        <v>632728174</v>
      </c>
      <c r="D16" s="338">
        <v>134575997.66</v>
      </c>
      <c r="E16" s="338">
        <v>410347321</v>
      </c>
      <c r="F16" s="339">
        <v>3000406269.6599998</v>
      </c>
      <c r="K16" s="331">
        <f>SUM(A16:J16)</f>
        <v>6000812539.3199997</v>
      </c>
    </row>
  </sheetData>
  <mergeCells count="2">
    <mergeCell ref="A2:E2"/>
    <mergeCell ref="F2:F3"/>
  </mergeCells>
  <pageMargins left="1.299212598425197" right="0.70866141732283472" top="0.74803149606299213" bottom="0.74803149606299213" header="0.31496062992125984" footer="0.31496062992125984"/>
  <pageSetup paperSize="5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M688"/>
  <sheetViews>
    <sheetView zoomScale="70" zoomScaleNormal="70" workbookViewId="0">
      <selection activeCell="B7" sqref="B7"/>
    </sheetView>
  </sheetViews>
  <sheetFormatPr defaultColWidth="9.125" defaultRowHeight="15"/>
  <cols>
    <col min="1" max="1" width="5.25" style="17" customWidth="1"/>
    <col min="2" max="2" width="32.125" style="24" customWidth="1"/>
    <col min="3" max="3" width="34.625" style="77" customWidth="1"/>
    <col min="4" max="4" width="26.25" style="282" customWidth="1"/>
    <col min="5" max="5" width="17.375" style="63" customWidth="1"/>
    <col min="6" max="6" width="18.625" style="299" bestFit="1" customWidth="1"/>
    <col min="7" max="7" width="22.125" style="21" bestFit="1" customWidth="1"/>
    <col min="8" max="8" width="16.75" style="89" customWidth="1"/>
    <col min="9" max="9" width="23" style="282" customWidth="1"/>
    <col min="10" max="10" width="27" style="318" customWidth="1"/>
    <col min="11" max="11" width="27.625" style="89" customWidth="1"/>
    <col min="12" max="12" width="18.125" style="1" bestFit="1" customWidth="1"/>
    <col min="13" max="13" width="40" style="263" customWidth="1"/>
    <col min="14" max="14" width="36.75" style="1" customWidth="1"/>
    <col min="15" max="15" width="10" style="1" customWidth="1"/>
    <col min="16" max="16384" width="9.125" style="1"/>
  </cols>
  <sheetData>
    <row r="1" spans="1:13" s="2" customFormat="1" ht="12.75">
      <c r="A1" s="39"/>
      <c r="B1" s="5"/>
      <c r="C1" s="29"/>
      <c r="D1" s="274"/>
      <c r="E1" s="62"/>
      <c r="F1" s="283"/>
      <c r="G1" s="8"/>
      <c r="H1" s="79"/>
      <c r="I1" s="274"/>
      <c r="J1" s="306"/>
      <c r="K1" s="79"/>
      <c r="M1" s="259"/>
    </row>
    <row r="2" spans="1:13" s="2" customFormat="1" ht="20.25">
      <c r="A2" s="396" t="s">
        <v>12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M2" s="259"/>
    </row>
    <row r="3" spans="1:13" s="2" customFormat="1" ht="20.25">
      <c r="A3" s="396" t="s">
        <v>180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M3" s="259"/>
    </row>
    <row r="4" spans="1:13" s="2" customFormat="1" ht="13.5" thickBot="1">
      <c r="A4" s="39"/>
      <c r="B4" s="5"/>
      <c r="C4" s="29"/>
      <c r="D4" s="274"/>
      <c r="E4" s="62"/>
      <c r="F4" s="283"/>
      <c r="G4" s="8"/>
      <c r="H4" s="79"/>
      <c r="I4" s="274"/>
      <c r="J4" s="306"/>
      <c r="K4" s="79"/>
      <c r="M4" s="259"/>
    </row>
    <row r="5" spans="1:13" s="3" customFormat="1" ht="17.25" thickTop="1" thickBot="1">
      <c r="A5" s="406" t="s">
        <v>0</v>
      </c>
      <c r="B5" s="399" t="s">
        <v>3</v>
      </c>
      <c r="C5" s="401" t="s">
        <v>2</v>
      </c>
      <c r="D5" s="399" t="s">
        <v>13</v>
      </c>
      <c r="E5" s="404" t="s">
        <v>7</v>
      </c>
      <c r="F5" s="405"/>
      <c r="G5" s="412" t="s">
        <v>10</v>
      </c>
      <c r="H5" s="397" t="s">
        <v>1</v>
      </c>
      <c r="I5" s="398"/>
      <c r="J5" s="410" t="s">
        <v>6</v>
      </c>
      <c r="K5" s="408" t="s">
        <v>11</v>
      </c>
      <c r="M5" s="260"/>
    </row>
    <row r="6" spans="1:13" s="3" customFormat="1" ht="16.5" thickTop="1">
      <c r="A6" s="407"/>
      <c r="B6" s="403"/>
      <c r="C6" s="402"/>
      <c r="D6" s="400"/>
      <c r="E6" s="43" t="s">
        <v>8</v>
      </c>
      <c r="F6" s="284" t="s">
        <v>9</v>
      </c>
      <c r="G6" s="413"/>
      <c r="H6" s="300" t="s">
        <v>4</v>
      </c>
      <c r="I6" s="304" t="s">
        <v>5</v>
      </c>
      <c r="J6" s="411"/>
      <c r="K6" s="409"/>
      <c r="M6" s="260"/>
    </row>
    <row r="7" spans="1:13" s="3" customFormat="1" ht="9.75" customHeight="1">
      <c r="A7" s="51"/>
      <c r="B7" s="48"/>
      <c r="C7" s="74"/>
      <c r="D7" s="275"/>
      <c r="E7" s="49"/>
      <c r="F7" s="285"/>
      <c r="G7" s="50"/>
      <c r="H7" s="301"/>
      <c r="I7" s="305"/>
      <c r="J7" s="307"/>
      <c r="K7" s="80"/>
      <c r="M7" s="260"/>
    </row>
    <row r="8" spans="1:13" s="10" customFormat="1" ht="30" hidden="1">
      <c r="A8" s="40">
        <v>1</v>
      </c>
      <c r="B8" s="32" t="s">
        <v>1005</v>
      </c>
      <c r="C8" s="126" t="s">
        <v>626</v>
      </c>
      <c r="D8" s="273" t="s">
        <v>47</v>
      </c>
      <c r="E8" s="329"/>
      <c r="F8" s="295">
        <v>1000000</v>
      </c>
      <c r="G8" s="142">
        <f>SUM(F8:F642)</f>
        <v>3000406269.6599998</v>
      </c>
      <c r="H8" s="273" t="s">
        <v>28</v>
      </c>
      <c r="I8" s="129" t="s">
        <v>30</v>
      </c>
      <c r="J8" s="129" t="s">
        <v>1078</v>
      </c>
      <c r="K8" s="166"/>
      <c r="M8" s="252"/>
    </row>
    <row r="9" spans="1:13" s="10" customFormat="1" ht="30" hidden="1">
      <c r="A9" s="40"/>
      <c r="B9" s="32"/>
      <c r="C9" s="126" t="s">
        <v>627</v>
      </c>
      <c r="D9" s="276" t="s">
        <v>47</v>
      </c>
      <c r="E9" s="328"/>
      <c r="F9" s="295">
        <v>750000</v>
      </c>
      <c r="G9" s="137"/>
      <c r="H9" s="265" t="s">
        <v>28</v>
      </c>
      <c r="I9" s="129" t="s">
        <v>30</v>
      </c>
      <c r="J9" s="129" t="s">
        <v>1078</v>
      </c>
      <c r="K9" s="85"/>
      <c r="M9" s="253"/>
    </row>
    <row r="10" spans="1:13" s="10" customFormat="1" ht="30" hidden="1">
      <c r="A10" s="40"/>
      <c r="B10" s="32"/>
      <c r="C10" s="126" t="s">
        <v>628</v>
      </c>
      <c r="D10" s="276" t="s">
        <v>47</v>
      </c>
      <c r="E10" s="328"/>
      <c r="F10" s="295">
        <v>3062000</v>
      </c>
      <c r="G10" s="137"/>
      <c r="H10" s="265" t="s">
        <v>28</v>
      </c>
      <c r="I10" s="129" t="s">
        <v>1006</v>
      </c>
      <c r="J10" s="129" t="s">
        <v>1078</v>
      </c>
      <c r="K10" s="85"/>
      <c r="M10" s="253"/>
    </row>
    <row r="11" spans="1:13" s="10" customFormat="1" ht="30" hidden="1">
      <c r="A11" s="40"/>
      <c r="B11" s="32"/>
      <c r="C11" s="126" t="s">
        <v>629</v>
      </c>
      <c r="D11" s="276" t="s">
        <v>98</v>
      </c>
      <c r="E11" s="328"/>
      <c r="F11" s="295">
        <v>750000</v>
      </c>
      <c r="G11" s="137"/>
      <c r="H11" s="265" t="s">
        <v>28</v>
      </c>
      <c r="I11" s="129" t="s">
        <v>1006</v>
      </c>
      <c r="J11" s="129" t="s">
        <v>1078</v>
      </c>
      <c r="K11" s="85"/>
      <c r="M11" s="253"/>
    </row>
    <row r="12" spans="1:13" s="10" customFormat="1" ht="15.75" hidden="1">
      <c r="A12" s="40"/>
      <c r="B12" s="32"/>
      <c r="C12" s="126" t="s">
        <v>630</v>
      </c>
      <c r="D12" s="276" t="s">
        <v>98</v>
      </c>
      <c r="E12" s="328"/>
      <c r="F12" s="295">
        <v>750000</v>
      </c>
      <c r="G12" s="137"/>
      <c r="H12" s="265" t="s">
        <v>28</v>
      </c>
      <c r="I12" s="129" t="s">
        <v>1006</v>
      </c>
      <c r="J12" s="129" t="s">
        <v>1078</v>
      </c>
      <c r="K12" s="85"/>
      <c r="M12" s="252"/>
    </row>
    <row r="13" spans="1:13" s="10" customFormat="1" ht="30" hidden="1">
      <c r="A13" s="40"/>
      <c r="B13" s="32"/>
      <c r="C13" s="126" t="s">
        <v>629</v>
      </c>
      <c r="D13" s="276" t="s">
        <v>98</v>
      </c>
      <c r="E13" s="328"/>
      <c r="F13" s="295">
        <v>500000</v>
      </c>
      <c r="G13" s="137"/>
      <c r="H13" s="265" t="s">
        <v>28</v>
      </c>
      <c r="I13" s="129" t="s">
        <v>1007</v>
      </c>
      <c r="J13" s="129" t="s">
        <v>1079</v>
      </c>
      <c r="K13" s="85"/>
      <c r="M13" s="254"/>
    </row>
    <row r="14" spans="1:13" s="10" customFormat="1" ht="15.75" hidden="1">
      <c r="A14" s="40"/>
      <c r="B14" s="32"/>
      <c r="C14" s="126" t="s">
        <v>630</v>
      </c>
      <c r="D14" s="276" t="s">
        <v>98</v>
      </c>
      <c r="E14" s="328"/>
      <c r="F14" s="295">
        <v>500000</v>
      </c>
      <c r="G14" s="137"/>
      <c r="H14" s="265" t="s">
        <v>28</v>
      </c>
      <c r="I14" s="129" t="s">
        <v>1007</v>
      </c>
      <c r="J14" s="129" t="s">
        <v>1079</v>
      </c>
      <c r="K14" s="85"/>
      <c r="M14" s="255">
        <f>SUM(F14:L14,F138,F165,F200,F223,F224:F231,F411,F514,F515,F516)</f>
        <v>170804256</v>
      </c>
    </row>
    <row r="15" spans="1:13" s="10" customFormat="1" ht="30" hidden="1">
      <c r="A15" s="40"/>
      <c r="B15" s="32"/>
      <c r="C15" s="126" t="s">
        <v>631</v>
      </c>
      <c r="D15" s="276" t="s">
        <v>98</v>
      </c>
      <c r="E15" s="328"/>
      <c r="F15" s="295">
        <v>3630000</v>
      </c>
      <c r="G15" s="137"/>
      <c r="H15" s="265" t="s">
        <v>28</v>
      </c>
      <c r="I15" s="129" t="s">
        <v>1008</v>
      </c>
      <c r="J15" s="129" t="s">
        <v>1008</v>
      </c>
      <c r="K15" s="85"/>
      <c r="M15" s="256">
        <v>632728174</v>
      </c>
    </row>
    <row r="16" spans="1:13" s="10" customFormat="1" ht="30" hidden="1">
      <c r="A16" s="40"/>
      <c r="B16" s="32"/>
      <c r="C16" s="126" t="s">
        <v>627</v>
      </c>
      <c r="D16" s="276" t="s">
        <v>98</v>
      </c>
      <c r="E16" s="328"/>
      <c r="F16" s="295">
        <v>750000</v>
      </c>
      <c r="G16" s="137"/>
      <c r="H16" s="265" t="s">
        <v>28</v>
      </c>
      <c r="I16" s="129" t="s">
        <v>1008</v>
      </c>
      <c r="J16" s="129" t="s">
        <v>1008</v>
      </c>
      <c r="K16" s="85"/>
      <c r="M16" s="255">
        <f>M15-M14</f>
        <v>461923918</v>
      </c>
    </row>
    <row r="17" spans="1:13" s="10" customFormat="1" ht="15.75" hidden="1">
      <c r="A17" s="40"/>
      <c r="B17" s="32"/>
      <c r="C17" s="126" t="s">
        <v>632</v>
      </c>
      <c r="D17" s="276" t="s">
        <v>98</v>
      </c>
      <c r="E17" s="328"/>
      <c r="F17" s="295">
        <v>7552000</v>
      </c>
      <c r="G17" s="137"/>
      <c r="H17" s="265" t="s">
        <v>28</v>
      </c>
      <c r="I17" s="129" t="s">
        <v>1008</v>
      </c>
      <c r="J17" s="129" t="s">
        <v>1008</v>
      </c>
      <c r="K17" s="85"/>
      <c r="M17" s="254"/>
    </row>
    <row r="18" spans="1:13" s="10" customFormat="1" ht="30" hidden="1">
      <c r="A18" s="40"/>
      <c r="B18" s="32"/>
      <c r="C18" s="126" t="s">
        <v>627</v>
      </c>
      <c r="D18" s="276" t="s">
        <v>98</v>
      </c>
      <c r="E18" s="328"/>
      <c r="F18" s="295">
        <v>750000</v>
      </c>
      <c r="G18" s="137"/>
      <c r="H18" s="265" t="s">
        <v>28</v>
      </c>
      <c r="I18" s="129" t="s">
        <v>1009</v>
      </c>
      <c r="J18" s="129" t="s">
        <v>1080</v>
      </c>
      <c r="K18" s="85"/>
      <c r="M18" s="252"/>
    </row>
    <row r="19" spans="1:13" s="10" customFormat="1" ht="30" hidden="1">
      <c r="A19" s="115"/>
      <c r="B19" s="340"/>
      <c r="C19" s="126" t="s">
        <v>629</v>
      </c>
      <c r="D19" s="265" t="s">
        <v>98</v>
      </c>
      <c r="E19" s="327"/>
      <c r="F19" s="295">
        <v>750000</v>
      </c>
      <c r="G19" s="93"/>
      <c r="H19" s="265" t="s">
        <v>28</v>
      </c>
      <c r="I19" s="129" t="s">
        <v>1009</v>
      </c>
      <c r="J19" s="129" t="s">
        <v>1080</v>
      </c>
      <c r="K19" s="82"/>
      <c r="M19" s="252"/>
    </row>
    <row r="20" spans="1:13" s="10" customFormat="1" ht="15.75" hidden="1">
      <c r="A20" s="40"/>
      <c r="B20" s="32"/>
      <c r="C20" s="352" t="s">
        <v>630</v>
      </c>
      <c r="D20" s="273" t="s">
        <v>98</v>
      </c>
      <c r="E20" s="329"/>
      <c r="F20" s="353">
        <v>750000</v>
      </c>
      <c r="G20" s="142"/>
      <c r="H20" s="264" t="s">
        <v>28</v>
      </c>
      <c r="I20" s="133" t="s">
        <v>1009</v>
      </c>
      <c r="J20" s="133" t="s">
        <v>1080</v>
      </c>
      <c r="K20" s="166"/>
      <c r="M20" s="252"/>
    </row>
    <row r="21" spans="1:13" s="10" customFormat="1" ht="30" hidden="1">
      <c r="A21" s="40"/>
      <c r="B21" s="32"/>
      <c r="C21" s="126" t="s">
        <v>626</v>
      </c>
      <c r="D21" s="276" t="s">
        <v>98</v>
      </c>
      <c r="E21" s="328"/>
      <c r="F21" s="295">
        <v>1000000</v>
      </c>
      <c r="G21" s="137"/>
      <c r="H21" s="265" t="s">
        <v>28</v>
      </c>
      <c r="I21" s="129" t="s">
        <v>1010</v>
      </c>
      <c r="J21" s="129" t="s">
        <v>1080</v>
      </c>
      <c r="K21" s="85"/>
      <c r="M21" s="252"/>
    </row>
    <row r="22" spans="1:13" s="10" customFormat="1" ht="30" hidden="1">
      <c r="A22" s="40"/>
      <c r="B22" s="32"/>
      <c r="C22" s="126" t="s">
        <v>626</v>
      </c>
      <c r="D22" s="276" t="s">
        <v>98</v>
      </c>
      <c r="E22" s="328"/>
      <c r="F22" s="295">
        <v>750000</v>
      </c>
      <c r="G22" s="137"/>
      <c r="H22" s="265" t="s">
        <v>28</v>
      </c>
      <c r="I22" s="129" t="s">
        <v>1011</v>
      </c>
      <c r="J22" s="129" t="s">
        <v>1081</v>
      </c>
      <c r="K22" s="85"/>
      <c r="M22" s="252"/>
    </row>
    <row r="23" spans="1:13" s="10" customFormat="1" ht="30" hidden="1">
      <c r="A23" s="40"/>
      <c r="B23" s="32"/>
      <c r="C23" s="126" t="s">
        <v>627</v>
      </c>
      <c r="D23" s="276" t="s">
        <v>98</v>
      </c>
      <c r="E23" s="328"/>
      <c r="F23" s="295">
        <v>300000</v>
      </c>
      <c r="G23" s="137"/>
      <c r="H23" s="265" t="s">
        <v>28</v>
      </c>
      <c r="I23" s="129" t="s">
        <v>1011</v>
      </c>
      <c r="J23" s="129" t="s">
        <v>1081</v>
      </c>
      <c r="K23" s="85"/>
      <c r="M23" s="252"/>
    </row>
    <row r="24" spans="1:13" s="10" customFormat="1" ht="30" hidden="1">
      <c r="A24" s="40"/>
      <c r="B24" s="32"/>
      <c r="C24" s="126" t="s">
        <v>629</v>
      </c>
      <c r="D24" s="276" t="s">
        <v>98</v>
      </c>
      <c r="E24" s="328"/>
      <c r="F24" s="295">
        <v>500000</v>
      </c>
      <c r="G24" s="137"/>
      <c r="H24" s="265" t="s">
        <v>28</v>
      </c>
      <c r="I24" s="129" t="s">
        <v>1011</v>
      </c>
      <c r="J24" s="129" t="s">
        <v>1081</v>
      </c>
      <c r="K24" s="85"/>
      <c r="M24" s="252"/>
    </row>
    <row r="25" spans="1:13" s="10" customFormat="1" ht="15.75" hidden="1">
      <c r="A25" s="40"/>
      <c r="B25" s="32"/>
      <c r="C25" s="126" t="s">
        <v>630</v>
      </c>
      <c r="D25" s="276" t="s">
        <v>98</v>
      </c>
      <c r="E25" s="328"/>
      <c r="F25" s="295">
        <v>500000</v>
      </c>
      <c r="G25" s="137"/>
      <c r="H25" s="265" t="s">
        <v>28</v>
      </c>
      <c r="I25" s="129" t="s">
        <v>1011</v>
      </c>
      <c r="J25" s="129" t="s">
        <v>1081</v>
      </c>
      <c r="K25" s="85"/>
      <c r="M25" s="252"/>
    </row>
    <row r="26" spans="1:13" s="10" customFormat="1" ht="30" hidden="1">
      <c r="A26" s="40"/>
      <c r="B26" s="32"/>
      <c r="C26" s="126" t="s">
        <v>633</v>
      </c>
      <c r="D26" s="276" t="s">
        <v>19</v>
      </c>
      <c r="E26" s="328"/>
      <c r="F26" s="295">
        <v>750000</v>
      </c>
      <c r="G26" s="137"/>
      <c r="H26" s="265" t="s">
        <v>28</v>
      </c>
      <c r="I26" s="129" t="s">
        <v>29</v>
      </c>
      <c r="J26" s="129" t="s">
        <v>1082</v>
      </c>
      <c r="K26" s="85"/>
      <c r="M26" s="252"/>
    </row>
    <row r="27" spans="1:13" s="10" customFormat="1" ht="30" hidden="1">
      <c r="A27" s="40"/>
      <c r="B27" s="32"/>
      <c r="C27" s="126" t="s">
        <v>626</v>
      </c>
      <c r="D27" s="276" t="s">
        <v>47</v>
      </c>
      <c r="E27" s="328"/>
      <c r="F27" s="295">
        <v>1000000</v>
      </c>
      <c r="G27" s="137"/>
      <c r="H27" s="265" t="s">
        <v>28</v>
      </c>
      <c r="I27" s="129" t="s">
        <v>29</v>
      </c>
      <c r="J27" s="129" t="s">
        <v>1082</v>
      </c>
      <c r="K27" s="85"/>
      <c r="M27" s="252"/>
    </row>
    <row r="28" spans="1:13" s="10" customFormat="1" ht="30" hidden="1">
      <c r="A28" s="40"/>
      <c r="B28" s="32"/>
      <c r="C28" s="126" t="s">
        <v>634</v>
      </c>
      <c r="D28" s="276" t="s">
        <v>47</v>
      </c>
      <c r="E28" s="328"/>
      <c r="F28" s="295">
        <v>2000000</v>
      </c>
      <c r="G28" s="137"/>
      <c r="H28" s="265" t="s">
        <v>28</v>
      </c>
      <c r="I28" s="129" t="s">
        <v>29</v>
      </c>
      <c r="J28" s="129" t="s">
        <v>1082</v>
      </c>
      <c r="K28" s="85"/>
      <c r="M28" s="252"/>
    </row>
    <row r="29" spans="1:13" s="10" customFormat="1" ht="30" hidden="1">
      <c r="A29" s="40"/>
      <c r="B29" s="32"/>
      <c r="C29" s="126" t="s">
        <v>627</v>
      </c>
      <c r="D29" s="276" t="s">
        <v>47</v>
      </c>
      <c r="E29" s="328"/>
      <c r="F29" s="295">
        <v>750000</v>
      </c>
      <c r="G29" s="137"/>
      <c r="H29" s="265" t="s">
        <v>28</v>
      </c>
      <c r="I29" s="129" t="s">
        <v>29</v>
      </c>
      <c r="J29" s="129" t="s">
        <v>1082</v>
      </c>
      <c r="K29" s="85"/>
      <c r="M29" s="252"/>
    </row>
    <row r="30" spans="1:13" s="10" customFormat="1" ht="30" hidden="1">
      <c r="A30" s="40"/>
      <c r="B30" s="32"/>
      <c r="C30" s="126" t="s">
        <v>629</v>
      </c>
      <c r="D30" s="276" t="s">
        <v>47</v>
      </c>
      <c r="E30" s="328"/>
      <c r="F30" s="295">
        <v>750000</v>
      </c>
      <c r="G30" s="137"/>
      <c r="H30" s="265" t="s">
        <v>28</v>
      </c>
      <c r="I30" s="129" t="s">
        <v>29</v>
      </c>
      <c r="J30" s="129" t="s">
        <v>1082</v>
      </c>
      <c r="K30" s="85"/>
      <c r="M30" s="252"/>
    </row>
    <row r="31" spans="1:13" s="10" customFormat="1" ht="15.75" hidden="1">
      <c r="A31" s="40"/>
      <c r="B31" s="32"/>
      <c r="C31" s="126" t="s">
        <v>630</v>
      </c>
      <c r="D31" s="276" t="s">
        <v>47</v>
      </c>
      <c r="E31" s="328"/>
      <c r="F31" s="295">
        <v>750000</v>
      </c>
      <c r="G31" s="137"/>
      <c r="H31" s="265" t="s">
        <v>28</v>
      </c>
      <c r="I31" s="129" t="s">
        <v>29</v>
      </c>
      <c r="J31" s="129" t="s">
        <v>1082</v>
      </c>
      <c r="K31" s="85"/>
      <c r="M31" s="252"/>
    </row>
    <row r="32" spans="1:13" s="10" customFormat="1" ht="15.75" hidden="1">
      <c r="A32" s="40"/>
      <c r="B32" s="32"/>
      <c r="C32" s="126" t="s">
        <v>635</v>
      </c>
      <c r="D32" s="276" t="s">
        <v>47</v>
      </c>
      <c r="E32" s="328"/>
      <c r="F32" s="295">
        <v>5154000</v>
      </c>
      <c r="G32" s="137"/>
      <c r="H32" s="265" t="s">
        <v>28</v>
      </c>
      <c r="I32" s="129" t="s">
        <v>29</v>
      </c>
      <c r="J32" s="129" t="s">
        <v>1082</v>
      </c>
      <c r="K32" s="85"/>
      <c r="M32" s="252"/>
    </row>
    <row r="33" spans="1:13" s="10" customFormat="1" ht="30" hidden="1">
      <c r="A33" s="40"/>
      <c r="B33" s="32"/>
      <c r="C33" s="126" t="s">
        <v>627</v>
      </c>
      <c r="D33" s="276" t="s">
        <v>47</v>
      </c>
      <c r="E33" s="328"/>
      <c r="F33" s="295">
        <v>300000</v>
      </c>
      <c r="G33" s="137"/>
      <c r="H33" s="265" t="s">
        <v>28</v>
      </c>
      <c r="I33" s="129" t="s">
        <v>36</v>
      </c>
      <c r="J33" s="129" t="s">
        <v>1083</v>
      </c>
      <c r="K33" s="85"/>
      <c r="M33" s="252"/>
    </row>
    <row r="34" spans="1:13" s="10" customFormat="1" ht="15.75" hidden="1">
      <c r="A34" s="40"/>
      <c r="B34" s="32"/>
      <c r="C34" s="126" t="s">
        <v>636</v>
      </c>
      <c r="D34" s="276" t="s">
        <v>19</v>
      </c>
      <c r="E34" s="328"/>
      <c r="F34" s="295">
        <v>1675000</v>
      </c>
      <c r="G34" s="137"/>
      <c r="H34" s="265" t="s">
        <v>28</v>
      </c>
      <c r="I34" s="129" t="s">
        <v>36</v>
      </c>
      <c r="J34" s="129" t="s">
        <v>1083</v>
      </c>
      <c r="K34" s="85"/>
      <c r="M34" s="252"/>
    </row>
    <row r="35" spans="1:13" s="10" customFormat="1" ht="15.75" hidden="1">
      <c r="A35" s="40"/>
      <c r="B35" s="32"/>
      <c r="C35" s="126" t="s">
        <v>630</v>
      </c>
      <c r="D35" s="276" t="s">
        <v>47</v>
      </c>
      <c r="E35" s="328"/>
      <c r="F35" s="295">
        <v>500000</v>
      </c>
      <c r="G35" s="137"/>
      <c r="H35" s="265" t="s">
        <v>28</v>
      </c>
      <c r="I35" s="129" t="s">
        <v>36</v>
      </c>
      <c r="J35" s="129" t="s">
        <v>1083</v>
      </c>
      <c r="K35" s="85"/>
      <c r="M35" s="252"/>
    </row>
    <row r="36" spans="1:13" s="10" customFormat="1" ht="30" hidden="1">
      <c r="A36" s="40"/>
      <c r="B36" s="32"/>
      <c r="C36" s="126" t="s">
        <v>626</v>
      </c>
      <c r="D36" s="276" t="s">
        <v>47</v>
      </c>
      <c r="E36" s="328"/>
      <c r="F36" s="295">
        <v>750000</v>
      </c>
      <c r="G36" s="137"/>
      <c r="H36" s="265" t="s">
        <v>28</v>
      </c>
      <c r="I36" s="129" t="s">
        <v>1012</v>
      </c>
      <c r="J36" s="129" t="s">
        <v>1083</v>
      </c>
      <c r="K36" s="85"/>
      <c r="M36" s="252"/>
    </row>
    <row r="37" spans="1:13" s="10" customFormat="1" ht="30" hidden="1">
      <c r="A37" s="40"/>
      <c r="B37" s="32"/>
      <c r="C37" s="126" t="s">
        <v>629</v>
      </c>
      <c r="D37" s="276" t="s">
        <v>47</v>
      </c>
      <c r="E37" s="328"/>
      <c r="F37" s="295">
        <v>500000</v>
      </c>
      <c r="G37" s="137"/>
      <c r="H37" s="265" t="s">
        <v>28</v>
      </c>
      <c r="I37" s="129" t="s">
        <v>1012</v>
      </c>
      <c r="J37" s="129" t="s">
        <v>1083</v>
      </c>
      <c r="K37" s="85"/>
      <c r="M37" s="252"/>
    </row>
    <row r="38" spans="1:13" s="10" customFormat="1" ht="30" hidden="1">
      <c r="A38" s="40"/>
      <c r="B38" s="32"/>
      <c r="C38" s="126" t="s">
        <v>626</v>
      </c>
      <c r="D38" s="276" t="s">
        <v>47</v>
      </c>
      <c r="E38" s="328"/>
      <c r="F38" s="295">
        <v>750000</v>
      </c>
      <c r="G38" s="137"/>
      <c r="H38" s="265" t="s">
        <v>28</v>
      </c>
      <c r="I38" s="129" t="s">
        <v>32</v>
      </c>
      <c r="J38" s="129" t="s">
        <v>394</v>
      </c>
      <c r="K38" s="85"/>
      <c r="M38" s="252"/>
    </row>
    <row r="39" spans="1:13" s="10" customFormat="1" ht="30" hidden="1">
      <c r="A39" s="40"/>
      <c r="B39" s="32"/>
      <c r="C39" s="126" t="s">
        <v>627</v>
      </c>
      <c r="D39" s="276" t="s">
        <v>47</v>
      </c>
      <c r="E39" s="328"/>
      <c r="F39" s="295">
        <v>500000</v>
      </c>
      <c r="G39" s="137"/>
      <c r="H39" s="265" t="s">
        <v>28</v>
      </c>
      <c r="I39" s="129" t="s">
        <v>32</v>
      </c>
      <c r="J39" s="129" t="s">
        <v>394</v>
      </c>
      <c r="K39" s="85"/>
      <c r="M39" s="252"/>
    </row>
    <row r="40" spans="1:13" s="10" customFormat="1" ht="15.75" hidden="1">
      <c r="A40" s="40"/>
      <c r="B40" s="32"/>
      <c r="C40" s="126" t="s">
        <v>637</v>
      </c>
      <c r="D40" s="276" t="s">
        <v>47</v>
      </c>
      <c r="E40" s="328"/>
      <c r="F40" s="295">
        <v>10350000</v>
      </c>
      <c r="G40" s="137"/>
      <c r="H40" s="265" t="s">
        <v>28</v>
      </c>
      <c r="I40" s="129" t="s">
        <v>32</v>
      </c>
      <c r="J40" s="129" t="s">
        <v>394</v>
      </c>
      <c r="K40" s="85"/>
      <c r="M40" s="252"/>
    </row>
    <row r="41" spans="1:13" s="10" customFormat="1" ht="30" hidden="1">
      <c r="A41" s="40"/>
      <c r="B41" s="32"/>
      <c r="C41" s="126" t="s">
        <v>638</v>
      </c>
      <c r="D41" s="276" t="s">
        <v>47</v>
      </c>
      <c r="E41" s="328"/>
      <c r="F41" s="295">
        <v>2310000</v>
      </c>
      <c r="G41" s="137"/>
      <c r="H41" s="265" t="s">
        <v>28</v>
      </c>
      <c r="I41" s="129" t="s">
        <v>32</v>
      </c>
      <c r="J41" s="129" t="s">
        <v>394</v>
      </c>
      <c r="K41" s="85"/>
      <c r="M41" s="252"/>
    </row>
    <row r="42" spans="1:13" s="10" customFormat="1" ht="30" hidden="1">
      <c r="A42" s="40"/>
      <c r="B42" s="32"/>
      <c r="C42" s="126" t="s">
        <v>629</v>
      </c>
      <c r="D42" s="276" t="s">
        <v>47</v>
      </c>
      <c r="E42" s="328"/>
      <c r="F42" s="295">
        <v>500000</v>
      </c>
      <c r="G42" s="137"/>
      <c r="H42" s="265" t="s">
        <v>28</v>
      </c>
      <c r="I42" s="129" t="s">
        <v>32</v>
      </c>
      <c r="J42" s="129" t="s">
        <v>394</v>
      </c>
      <c r="K42" s="85"/>
      <c r="M42" s="252"/>
    </row>
    <row r="43" spans="1:13" s="10" customFormat="1" ht="15.75" hidden="1">
      <c r="A43" s="40"/>
      <c r="B43" s="32"/>
      <c r="C43" s="126" t="s">
        <v>630</v>
      </c>
      <c r="D43" s="276" t="s">
        <v>47</v>
      </c>
      <c r="E43" s="328"/>
      <c r="F43" s="295">
        <v>500000</v>
      </c>
      <c r="G43" s="137"/>
      <c r="H43" s="265" t="s">
        <v>28</v>
      </c>
      <c r="I43" s="129" t="s">
        <v>32</v>
      </c>
      <c r="J43" s="129" t="s">
        <v>394</v>
      </c>
      <c r="K43" s="85"/>
      <c r="M43" s="252"/>
    </row>
    <row r="44" spans="1:13" s="10" customFormat="1" ht="30" hidden="1">
      <c r="A44" s="40"/>
      <c r="B44" s="32"/>
      <c r="C44" s="126" t="s">
        <v>626</v>
      </c>
      <c r="D44" s="276" t="s">
        <v>47</v>
      </c>
      <c r="E44" s="328"/>
      <c r="F44" s="295">
        <v>750000</v>
      </c>
      <c r="G44" s="137"/>
      <c r="H44" s="265" t="s">
        <v>28</v>
      </c>
      <c r="I44" s="129" t="s">
        <v>35</v>
      </c>
      <c r="J44" s="129" t="s">
        <v>1084</v>
      </c>
      <c r="K44" s="85"/>
      <c r="M44" s="252"/>
    </row>
    <row r="45" spans="1:13" s="10" customFormat="1" ht="30" hidden="1">
      <c r="A45" s="40"/>
      <c r="B45" s="32"/>
      <c r="C45" s="126" t="s">
        <v>627</v>
      </c>
      <c r="D45" s="276" t="s">
        <v>47</v>
      </c>
      <c r="E45" s="328"/>
      <c r="F45" s="295">
        <v>500000</v>
      </c>
      <c r="G45" s="137"/>
      <c r="H45" s="265" t="s">
        <v>28</v>
      </c>
      <c r="I45" s="129" t="s">
        <v>35</v>
      </c>
      <c r="J45" s="129" t="s">
        <v>1084</v>
      </c>
      <c r="K45" s="85"/>
      <c r="M45" s="252"/>
    </row>
    <row r="46" spans="1:13" s="10" customFormat="1" ht="15.75" hidden="1">
      <c r="A46" s="40"/>
      <c r="B46" s="32"/>
      <c r="C46" s="126" t="s">
        <v>630</v>
      </c>
      <c r="D46" s="276" t="s">
        <v>47</v>
      </c>
      <c r="E46" s="328"/>
      <c r="F46" s="295">
        <v>500000</v>
      </c>
      <c r="G46" s="137"/>
      <c r="H46" s="265" t="s">
        <v>28</v>
      </c>
      <c r="I46" s="129" t="s">
        <v>35</v>
      </c>
      <c r="J46" s="129" t="s">
        <v>1084</v>
      </c>
      <c r="K46" s="85"/>
      <c r="M46" s="252"/>
    </row>
    <row r="47" spans="1:13" s="10" customFormat="1" ht="30" hidden="1">
      <c r="A47" s="40"/>
      <c r="B47" s="32"/>
      <c r="C47" s="126" t="s">
        <v>629</v>
      </c>
      <c r="D47" s="276" t="s">
        <v>47</v>
      </c>
      <c r="E47" s="328"/>
      <c r="F47" s="295">
        <v>500000</v>
      </c>
      <c r="G47" s="137"/>
      <c r="H47" s="265" t="s">
        <v>28</v>
      </c>
      <c r="I47" s="129" t="s">
        <v>1013</v>
      </c>
      <c r="J47" s="129" t="s">
        <v>1084</v>
      </c>
      <c r="K47" s="85"/>
      <c r="M47" s="252"/>
    </row>
    <row r="48" spans="1:13" s="10" customFormat="1" ht="15.75" hidden="1">
      <c r="A48" s="40"/>
      <c r="B48" s="32"/>
      <c r="C48" s="126" t="s">
        <v>639</v>
      </c>
      <c r="D48" s="276" t="s">
        <v>47</v>
      </c>
      <c r="E48" s="328"/>
      <c r="F48" s="295">
        <v>1000000</v>
      </c>
      <c r="G48" s="137"/>
      <c r="H48" s="265" t="s">
        <v>28</v>
      </c>
      <c r="I48" s="129" t="s">
        <v>1014</v>
      </c>
      <c r="J48" s="129" t="s">
        <v>1085</v>
      </c>
      <c r="K48" s="85"/>
      <c r="M48" s="252"/>
    </row>
    <row r="49" spans="1:13" s="10" customFormat="1" ht="30" hidden="1">
      <c r="A49" s="115"/>
      <c r="B49" s="340"/>
      <c r="C49" s="126" t="s">
        <v>626</v>
      </c>
      <c r="D49" s="265" t="s">
        <v>47</v>
      </c>
      <c r="E49" s="327"/>
      <c r="F49" s="295">
        <v>750000</v>
      </c>
      <c r="G49" s="93"/>
      <c r="H49" s="265" t="s">
        <v>28</v>
      </c>
      <c r="I49" s="129" t="s">
        <v>1014</v>
      </c>
      <c r="J49" s="129" t="s">
        <v>1085</v>
      </c>
      <c r="K49" s="82"/>
      <c r="M49" s="252"/>
    </row>
    <row r="50" spans="1:13" s="10" customFormat="1" ht="30" hidden="1">
      <c r="A50" s="40"/>
      <c r="B50" s="32"/>
      <c r="C50" s="352" t="s">
        <v>627</v>
      </c>
      <c r="D50" s="273" t="s">
        <v>47</v>
      </c>
      <c r="E50" s="329"/>
      <c r="F50" s="353">
        <v>500000</v>
      </c>
      <c r="G50" s="142"/>
      <c r="H50" s="264" t="s">
        <v>28</v>
      </c>
      <c r="I50" s="133" t="s">
        <v>1014</v>
      </c>
      <c r="J50" s="133" t="s">
        <v>1085</v>
      </c>
      <c r="K50" s="166"/>
      <c r="M50" s="252"/>
    </row>
    <row r="51" spans="1:13" s="10" customFormat="1" ht="30" hidden="1">
      <c r="A51" s="40"/>
      <c r="B51" s="32"/>
      <c r="C51" s="126" t="s">
        <v>640</v>
      </c>
      <c r="D51" s="276" t="s">
        <v>47</v>
      </c>
      <c r="E51" s="328"/>
      <c r="F51" s="295">
        <v>4940000</v>
      </c>
      <c r="G51" s="137"/>
      <c r="H51" s="265" t="s">
        <v>28</v>
      </c>
      <c r="I51" s="129" t="s">
        <v>1014</v>
      </c>
      <c r="J51" s="129" t="s">
        <v>1085</v>
      </c>
      <c r="K51" s="85"/>
      <c r="M51" s="252"/>
    </row>
    <row r="52" spans="1:13" s="10" customFormat="1" ht="30" hidden="1">
      <c r="A52" s="40"/>
      <c r="B52" s="32"/>
      <c r="C52" s="126" t="s">
        <v>641</v>
      </c>
      <c r="D52" s="276" t="s">
        <v>47</v>
      </c>
      <c r="E52" s="328"/>
      <c r="F52" s="295">
        <v>2310000</v>
      </c>
      <c r="G52" s="137"/>
      <c r="H52" s="265" t="s">
        <v>28</v>
      </c>
      <c r="I52" s="129" t="s">
        <v>1014</v>
      </c>
      <c r="J52" s="129" t="s">
        <v>1085</v>
      </c>
      <c r="K52" s="85"/>
      <c r="M52" s="252"/>
    </row>
    <row r="53" spans="1:13" s="10" customFormat="1" ht="30" hidden="1">
      <c r="A53" s="40"/>
      <c r="B53" s="32"/>
      <c r="C53" s="126" t="s">
        <v>629</v>
      </c>
      <c r="D53" s="276" t="s">
        <v>47</v>
      </c>
      <c r="E53" s="328"/>
      <c r="F53" s="295">
        <v>500000</v>
      </c>
      <c r="G53" s="137"/>
      <c r="H53" s="265" t="s">
        <v>28</v>
      </c>
      <c r="I53" s="129" t="s">
        <v>1014</v>
      </c>
      <c r="J53" s="129" t="s">
        <v>1085</v>
      </c>
      <c r="K53" s="85"/>
      <c r="M53" s="252"/>
    </row>
    <row r="54" spans="1:13" s="10" customFormat="1" ht="15.75" hidden="1">
      <c r="A54" s="40"/>
      <c r="B54" s="32"/>
      <c r="C54" s="126" t="s">
        <v>630</v>
      </c>
      <c r="D54" s="276" t="s">
        <v>47</v>
      </c>
      <c r="E54" s="328"/>
      <c r="F54" s="295">
        <v>500000</v>
      </c>
      <c r="G54" s="137"/>
      <c r="H54" s="265" t="s">
        <v>28</v>
      </c>
      <c r="I54" s="129" t="s">
        <v>1014</v>
      </c>
      <c r="J54" s="129" t="s">
        <v>1085</v>
      </c>
      <c r="K54" s="85"/>
      <c r="M54" s="252"/>
    </row>
    <row r="55" spans="1:13" s="10" customFormat="1" ht="15.75" hidden="1">
      <c r="A55" s="40"/>
      <c r="B55" s="32"/>
      <c r="C55" s="126" t="s">
        <v>630</v>
      </c>
      <c r="D55" s="276" t="s">
        <v>47</v>
      </c>
      <c r="E55" s="328"/>
      <c r="F55" s="295">
        <v>500000</v>
      </c>
      <c r="G55" s="137"/>
      <c r="H55" s="276" t="s">
        <v>17</v>
      </c>
      <c r="I55" s="129" t="s">
        <v>1015</v>
      </c>
      <c r="J55" s="129" t="s">
        <v>1086</v>
      </c>
      <c r="K55" s="85"/>
      <c r="M55" s="252"/>
    </row>
    <row r="56" spans="1:13" s="10" customFormat="1" ht="30" hidden="1">
      <c r="A56" s="40"/>
      <c r="B56" s="32"/>
      <c r="C56" s="126" t="s">
        <v>642</v>
      </c>
      <c r="D56" s="276" t="s">
        <v>47</v>
      </c>
      <c r="E56" s="328"/>
      <c r="F56" s="295">
        <v>11700000</v>
      </c>
      <c r="G56" s="137"/>
      <c r="H56" s="276" t="s">
        <v>17</v>
      </c>
      <c r="I56" s="129" t="s">
        <v>1016</v>
      </c>
      <c r="J56" s="129" t="s">
        <v>1016</v>
      </c>
      <c r="K56" s="85"/>
      <c r="M56" s="252"/>
    </row>
    <row r="57" spans="1:13" s="10" customFormat="1" ht="15.75" hidden="1">
      <c r="A57" s="40"/>
      <c r="B57" s="32"/>
      <c r="C57" s="126" t="s">
        <v>643</v>
      </c>
      <c r="D57" s="276" t="s">
        <v>47</v>
      </c>
      <c r="E57" s="328"/>
      <c r="F57" s="295">
        <v>5250000</v>
      </c>
      <c r="G57" s="137"/>
      <c r="H57" s="276" t="s">
        <v>17</v>
      </c>
      <c r="I57" s="129" t="s">
        <v>1016</v>
      </c>
      <c r="J57" s="129" t="s">
        <v>1016</v>
      </c>
      <c r="K57" s="85"/>
      <c r="M57" s="252"/>
    </row>
    <row r="58" spans="1:13" s="10" customFormat="1" ht="15.75" hidden="1">
      <c r="A58" s="40"/>
      <c r="B58" s="32"/>
      <c r="C58" s="126" t="s">
        <v>644</v>
      </c>
      <c r="D58" s="276" t="s">
        <v>47</v>
      </c>
      <c r="E58" s="328"/>
      <c r="F58" s="295">
        <v>9874000</v>
      </c>
      <c r="G58" s="137"/>
      <c r="H58" s="276" t="s">
        <v>17</v>
      </c>
      <c r="I58" s="129" t="s">
        <v>1016</v>
      </c>
      <c r="J58" s="129" t="s">
        <v>1016</v>
      </c>
      <c r="K58" s="85"/>
      <c r="M58" s="252"/>
    </row>
    <row r="59" spans="1:13" s="10" customFormat="1" ht="15.75" hidden="1">
      <c r="A59" s="40"/>
      <c r="B59" s="32"/>
      <c r="C59" s="126" t="s">
        <v>645</v>
      </c>
      <c r="D59" s="276" t="s">
        <v>47</v>
      </c>
      <c r="E59" s="328"/>
      <c r="F59" s="295">
        <v>10000000</v>
      </c>
      <c r="G59" s="137"/>
      <c r="H59" s="276" t="s">
        <v>17</v>
      </c>
      <c r="I59" s="129" t="s">
        <v>1016</v>
      </c>
      <c r="J59" s="129" t="s">
        <v>1016</v>
      </c>
      <c r="K59" s="85"/>
      <c r="M59" s="252"/>
    </row>
    <row r="60" spans="1:13" s="10" customFormat="1" ht="15.75" hidden="1">
      <c r="A60" s="40"/>
      <c r="B60" s="32"/>
      <c r="C60" s="126" t="s">
        <v>646</v>
      </c>
      <c r="D60" s="276" t="s">
        <v>47</v>
      </c>
      <c r="E60" s="328"/>
      <c r="F60" s="295">
        <v>2790000</v>
      </c>
      <c r="G60" s="137"/>
      <c r="H60" s="276" t="s">
        <v>17</v>
      </c>
      <c r="I60" s="129" t="s">
        <v>1016</v>
      </c>
      <c r="J60" s="129" t="s">
        <v>1016</v>
      </c>
      <c r="K60" s="85"/>
      <c r="M60" s="252"/>
    </row>
    <row r="61" spans="1:13" s="10" customFormat="1" ht="15.75" hidden="1">
      <c r="A61" s="40"/>
      <c r="B61" s="32"/>
      <c r="C61" s="126" t="s">
        <v>630</v>
      </c>
      <c r="D61" s="276" t="s">
        <v>47</v>
      </c>
      <c r="E61" s="328"/>
      <c r="F61" s="295">
        <v>500000</v>
      </c>
      <c r="G61" s="137"/>
      <c r="H61" s="276" t="s">
        <v>17</v>
      </c>
      <c r="I61" s="129" t="s">
        <v>1016</v>
      </c>
      <c r="J61" s="129" t="s">
        <v>1016</v>
      </c>
      <c r="K61" s="85"/>
      <c r="M61" s="252"/>
    </row>
    <row r="62" spans="1:13" s="10" customFormat="1" ht="15.75" hidden="1">
      <c r="A62" s="40"/>
      <c r="B62" s="32"/>
      <c r="C62" s="126" t="s">
        <v>630</v>
      </c>
      <c r="D62" s="276" t="s">
        <v>47</v>
      </c>
      <c r="E62" s="328"/>
      <c r="F62" s="295">
        <v>500000</v>
      </c>
      <c r="G62" s="137"/>
      <c r="H62" s="276" t="s">
        <v>17</v>
      </c>
      <c r="I62" s="129" t="s">
        <v>1017</v>
      </c>
      <c r="J62" s="129" t="s">
        <v>1017</v>
      </c>
      <c r="K62" s="85"/>
      <c r="M62" s="252"/>
    </row>
    <row r="63" spans="1:13" s="10" customFormat="1" ht="15.75" hidden="1">
      <c r="A63" s="40"/>
      <c r="B63" s="32"/>
      <c r="C63" s="126" t="s">
        <v>647</v>
      </c>
      <c r="D63" s="276" t="s">
        <v>47</v>
      </c>
      <c r="E63" s="328"/>
      <c r="F63" s="295">
        <v>500000</v>
      </c>
      <c r="G63" s="137"/>
      <c r="H63" s="276" t="s">
        <v>17</v>
      </c>
      <c r="I63" s="129" t="s">
        <v>1018</v>
      </c>
      <c r="J63" s="129" t="s">
        <v>1087</v>
      </c>
      <c r="K63" s="85"/>
      <c r="M63" s="252"/>
    </row>
    <row r="64" spans="1:13" s="10" customFormat="1" ht="15.75" hidden="1">
      <c r="A64" s="40"/>
      <c r="B64" s="32"/>
      <c r="C64" s="126" t="s">
        <v>648</v>
      </c>
      <c r="D64" s="276" t="s">
        <v>47</v>
      </c>
      <c r="E64" s="328"/>
      <c r="F64" s="295">
        <v>600000</v>
      </c>
      <c r="G64" s="137"/>
      <c r="H64" s="276" t="s">
        <v>17</v>
      </c>
      <c r="I64" s="129" t="s">
        <v>1018</v>
      </c>
      <c r="J64" s="129" t="s">
        <v>1087</v>
      </c>
      <c r="K64" s="85"/>
      <c r="M64" s="252"/>
    </row>
    <row r="65" spans="1:13" s="10" customFormat="1" ht="15.75" hidden="1">
      <c r="A65" s="40"/>
      <c r="B65" s="32"/>
      <c r="C65" s="126" t="s">
        <v>649</v>
      </c>
      <c r="D65" s="276" t="s">
        <v>19</v>
      </c>
      <c r="E65" s="328"/>
      <c r="F65" s="295">
        <v>4810000</v>
      </c>
      <c r="G65" s="137"/>
      <c r="H65" s="276" t="s">
        <v>17</v>
      </c>
      <c r="I65" s="129" t="s">
        <v>1018</v>
      </c>
      <c r="J65" s="129" t="s">
        <v>1087</v>
      </c>
      <c r="K65" s="85"/>
      <c r="M65" s="252"/>
    </row>
    <row r="66" spans="1:13" s="10" customFormat="1" ht="15.75" hidden="1">
      <c r="A66" s="40"/>
      <c r="B66" s="32"/>
      <c r="C66" s="126" t="s">
        <v>630</v>
      </c>
      <c r="D66" s="276" t="s">
        <v>98</v>
      </c>
      <c r="E66" s="328"/>
      <c r="F66" s="295">
        <v>500000</v>
      </c>
      <c r="G66" s="137"/>
      <c r="H66" s="276" t="s">
        <v>17</v>
      </c>
      <c r="I66" s="129" t="s">
        <v>1018</v>
      </c>
      <c r="J66" s="129" t="s">
        <v>1087</v>
      </c>
      <c r="K66" s="85"/>
      <c r="M66" s="252"/>
    </row>
    <row r="67" spans="1:13" s="10" customFormat="1" ht="15.75" hidden="1">
      <c r="A67" s="40"/>
      <c r="B67" s="32"/>
      <c r="C67" s="126" t="s">
        <v>650</v>
      </c>
      <c r="D67" s="276" t="s">
        <v>98</v>
      </c>
      <c r="E67" s="328"/>
      <c r="F67" s="295">
        <v>2590000</v>
      </c>
      <c r="G67" s="137"/>
      <c r="H67" s="276" t="s">
        <v>17</v>
      </c>
      <c r="I67" s="129" t="s">
        <v>1019</v>
      </c>
      <c r="J67" s="129" t="s">
        <v>1087</v>
      </c>
      <c r="K67" s="85"/>
      <c r="M67" s="252"/>
    </row>
    <row r="68" spans="1:13" s="10" customFormat="1" ht="15.75" hidden="1">
      <c r="A68" s="40"/>
      <c r="B68" s="32"/>
      <c r="C68" s="126" t="s">
        <v>651</v>
      </c>
      <c r="D68" s="276" t="s">
        <v>98</v>
      </c>
      <c r="E68" s="328"/>
      <c r="F68" s="295">
        <v>15012500</v>
      </c>
      <c r="G68" s="137"/>
      <c r="H68" s="276" t="s">
        <v>17</v>
      </c>
      <c r="I68" s="129" t="s">
        <v>1020</v>
      </c>
      <c r="J68" s="129" t="s">
        <v>1088</v>
      </c>
      <c r="K68" s="85"/>
      <c r="M68" s="252"/>
    </row>
    <row r="69" spans="1:13" s="10" customFormat="1" ht="15.75" hidden="1">
      <c r="A69" s="40"/>
      <c r="B69" s="32"/>
      <c r="C69" s="126" t="s">
        <v>647</v>
      </c>
      <c r="D69" s="276" t="s">
        <v>98</v>
      </c>
      <c r="E69" s="328"/>
      <c r="F69" s="295">
        <v>1000000</v>
      </c>
      <c r="G69" s="137"/>
      <c r="H69" s="276" t="s">
        <v>17</v>
      </c>
      <c r="I69" s="129" t="s">
        <v>1021</v>
      </c>
      <c r="J69" s="129" t="s">
        <v>1089</v>
      </c>
      <c r="K69" s="85"/>
      <c r="M69" s="252"/>
    </row>
    <row r="70" spans="1:13" s="10" customFormat="1" ht="30" hidden="1">
      <c r="A70" s="40"/>
      <c r="B70" s="32"/>
      <c r="C70" s="126" t="s">
        <v>652</v>
      </c>
      <c r="D70" s="276" t="s">
        <v>98</v>
      </c>
      <c r="E70" s="328"/>
      <c r="F70" s="295">
        <v>1005000</v>
      </c>
      <c r="G70" s="137"/>
      <c r="H70" s="276" t="s">
        <v>17</v>
      </c>
      <c r="I70" s="129" t="s">
        <v>1021</v>
      </c>
      <c r="J70" s="129" t="s">
        <v>1089</v>
      </c>
      <c r="K70" s="85"/>
      <c r="M70" s="252"/>
    </row>
    <row r="71" spans="1:13" s="10" customFormat="1" ht="30" hidden="1">
      <c r="A71" s="40"/>
      <c r="B71" s="32"/>
      <c r="C71" s="126" t="s">
        <v>653</v>
      </c>
      <c r="D71" s="276" t="s">
        <v>98</v>
      </c>
      <c r="E71" s="328"/>
      <c r="F71" s="295">
        <v>1288000</v>
      </c>
      <c r="G71" s="137"/>
      <c r="H71" s="276" t="s">
        <v>17</v>
      </c>
      <c r="I71" s="129" t="s">
        <v>1021</v>
      </c>
      <c r="J71" s="129" t="s">
        <v>1089</v>
      </c>
      <c r="K71" s="85"/>
      <c r="M71" s="252"/>
    </row>
    <row r="72" spans="1:13" s="10" customFormat="1" ht="15.75" hidden="1">
      <c r="A72" s="40"/>
      <c r="B72" s="32"/>
      <c r="C72" s="126" t="s">
        <v>654</v>
      </c>
      <c r="D72" s="276" t="s">
        <v>98</v>
      </c>
      <c r="E72" s="328"/>
      <c r="F72" s="295">
        <v>2700000</v>
      </c>
      <c r="G72" s="137"/>
      <c r="H72" s="276" t="s">
        <v>17</v>
      </c>
      <c r="I72" s="129" t="s">
        <v>1021</v>
      </c>
      <c r="J72" s="129" t="s">
        <v>1089</v>
      </c>
      <c r="K72" s="85"/>
      <c r="M72" s="252"/>
    </row>
    <row r="73" spans="1:13" s="10" customFormat="1" ht="15.75" hidden="1">
      <c r="A73" s="40"/>
      <c r="B73" s="32"/>
      <c r="C73" s="126" t="s">
        <v>655</v>
      </c>
      <c r="D73" s="276" t="s">
        <v>98</v>
      </c>
      <c r="E73" s="328"/>
      <c r="F73" s="295">
        <v>4410000</v>
      </c>
      <c r="G73" s="137"/>
      <c r="H73" s="276" t="s">
        <v>17</v>
      </c>
      <c r="I73" s="129" t="s">
        <v>1021</v>
      </c>
      <c r="J73" s="129" t="s">
        <v>1089</v>
      </c>
      <c r="K73" s="85"/>
      <c r="M73" s="252"/>
    </row>
    <row r="74" spans="1:13" s="10" customFormat="1" ht="30" hidden="1">
      <c r="A74" s="40"/>
      <c r="B74" s="32"/>
      <c r="C74" s="126" t="s">
        <v>656</v>
      </c>
      <c r="D74" s="276" t="s">
        <v>98</v>
      </c>
      <c r="E74" s="328"/>
      <c r="F74" s="295">
        <v>9162382</v>
      </c>
      <c r="G74" s="137"/>
      <c r="H74" s="276" t="s">
        <v>17</v>
      </c>
      <c r="I74" s="129" t="s">
        <v>1021</v>
      </c>
      <c r="J74" s="129" t="s">
        <v>1089</v>
      </c>
      <c r="K74" s="85"/>
      <c r="M74" s="252"/>
    </row>
    <row r="75" spans="1:13" s="10" customFormat="1" ht="15.75" hidden="1">
      <c r="A75" s="40"/>
      <c r="B75" s="32"/>
      <c r="C75" s="126" t="s">
        <v>630</v>
      </c>
      <c r="D75" s="276" t="s">
        <v>98</v>
      </c>
      <c r="E75" s="328"/>
      <c r="F75" s="295">
        <v>500000</v>
      </c>
      <c r="G75" s="137"/>
      <c r="H75" s="276" t="s">
        <v>17</v>
      </c>
      <c r="I75" s="129" t="s">
        <v>1021</v>
      </c>
      <c r="J75" s="129" t="s">
        <v>1089</v>
      </c>
      <c r="K75" s="85"/>
      <c r="M75" s="252"/>
    </row>
    <row r="76" spans="1:13" s="10" customFormat="1" ht="30" hidden="1">
      <c r="A76" s="40"/>
      <c r="B76" s="32"/>
      <c r="C76" s="126" t="s">
        <v>657</v>
      </c>
      <c r="D76" s="276" t="s">
        <v>133</v>
      </c>
      <c r="E76" s="328"/>
      <c r="F76" s="295">
        <v>3313333.33</v>
      </c>
      <c r="G76" s="137"/>
      <c r="H76" s="276" t="s">
        <v>17</v>
      </c>
      <c r="I76" s="129" t="s">
        <v>1021</v>
      </c>
      <c r="J76" s="129" t="s">
        <v>1089</v>
      </c>
      <c r="K76" s="85"/>
      <c r="M76" s="252"/>
    </row>
    <row r="77" spans="1:13" s="10" customFormat="1" ht="15.75" hidden="1">
      <c r="A77" s="40"/>
      <c r="B77" s="32"/>
      <c r="C77" s="126" t="s">
        <v>630</v>
      </c>
      <c r="D77" s="276" t="s">
        <v>47</v>
      </c>
      <c r="E77" s="328"/>
      <c r="F77" s="295">
        <v>500000</v>
      </c>
      <c r="G77" s="137"/>
      <c r="H77" s="276" t="s">
        <v>17</v>
      </c>
      <c r="I77" s="129" t="s">
        <v>1022</v>
      </c>
      <c r="J77" s="129" t="s">
        <v>1022</v>
      </c>
      <c r="K77" s="85"/>
      <c r="M77" s="252"/>
    </row>
    <row r="78" spans="1:13" s="10" customFormat="1" ht="15.75" hidden="1">
      <c r="A78" s="40"/>
      <c r="B78" s="32"/>
      <c r="C78" s="126" t="s">
        <v>658</v>
      </c>
      <c r="D78" s="276" t="s">
        <v>19</v>
      </c>
      <c r="E78" s="328"/>
      <c r="F78" s="295"/>
      <c r="G78" s="137"/>
      <c r="H78" s="276" t="s">
        <v>17</v>
      </c>
      <c r="I78" s="129" t="s">
        <v>405</v>
      </c>
      <c r="J78" s="129" t="s">
        <v>1090</v>
      </c>
      <c r="K78" s="85"/>
      <c r="M78" s="252"/>
    </row>
    <row r="79" spans="1:13" s="10" customFormat="1" ht="30" hidden="1">
      <c r="A79" s="40"/>
      <c r="B79" s="32"/>
      <c r="C79" s="126" t="s">
        <v>659</v>
      </c>
      <c r="D79" s="276" t="s">
        <v>47</v>
      </c>
      <c r="E79" s="328"/>
      <c r="F79" s="295">
        <v>2014651</v>
      </c>
      <c r="G79" s="137"/>
      <c r="H79" s="276" t="s">
        <v>17</v>
      </c>
      <c r="I79" s="129" t="s">
        <v>405</v>
      </c>
      <c r="J79" s="129" t="s">
        <v>1090</v>
      </c>
      <c r="K79" s="85"/>
      <c r="M79" s="252"/>
    </row>
    <row r="80" spans="1:13" s="10" customFormat="1" ht="15.75" hidden="1">
      <c r="A80" s="40"/>
      <c r="B80" s="32"/>
      <c r="C80" s="126" t="s">
        <v>660</v>
      </c>
      <c r="D80" s="276" t="s">
        <v>19</v>
      </c>
      <c r="E80" s="328"/>
      <c r="F80" s="295"/>
      <c r="G80" s="137"/>
      <c r="H80" s="276" t="s">
        <v>17</v>
      </c>
      <c r="I80" s="129" t="s">
        <v>405</v>
      </c>
      <c r="J80" s="129" t="s">
        <v>1090</v>
      </c>
      <c r="K80" s="85"/>
      <c r="M80" s="252"/>
    </row>
    <row r="81" spans="1:13" s="10" customFormat="1" ht="15.75" hidden="1">
      <c r="A81" s="40"/>
      <c r="B81" s="32"/>
      <c r="C81" s="126" t="s">
        <v>648</v>
      </c>
      <c r="D81" s="276" t="s">
        <v>47</v>
      </c>
      <c r="E81" s="328"/>
      <c r="F81" s="295">
        <v>1151875</v>
      </c>
      <c r="G81" s="137"/>
      <c r="H81" s="276" t="s">
        <v>17</v>
      </c>
      <c r="I81" s="129" t="s">
        <v>405</v>
      </c>
      <c r="J81" s="129" t="s">
        <v>1090</v>
      </c>
      <c r="K81" s="85"/>
      <c r="M81" s="252"/>
    </row>
    <row r="82" spans="1:13" s="10" customFormat="1" ht="15.75" hidden="1">
      <c r="A82" s="40"/>
      <c r="B82" s="32"/>
      <c r="C82" s="126" t="s">
        <v>661</v>
      </c>
      <c r="D82" s="276" t="s">
        <v>19</v>
      </c>
      <c r="E82" s="328"/>
      <c r="F82" s="295">
        <v>696000</v>
      </c>
      <c r="G82" s="137"/>
      <c r="H82" s="276" t="s">
        <v>17</v>
      </c>
      <c r="I82" s="129" t="s">
        <v>405</v>
      </c>
      <c r="J82" s="129" t="s">
        <v>1090</v>
      </c>
      <c r="K82" s="85"/>
      <c r="M82" s="252"/>
    </row>
    <row r="83" spans="1:13" s="10" customFormat="1" ht="15.75" hidden="1">
      <c r="A83" s="40"/>
      <c r="B83" s="32"/>
      <c r="C83" s="126" t="s">
        <v>662</v>
      </c>
      <c r="D83" s="276" t="s">
        <v>47</v>
      </c>
      <c r="E83" s="328"/>
      <c r="F83" s="295">
        <v>1000000</v>
      </c>
      <c r="G83" s="137"/>
      <c r="H83" s="276" t="s">
        <v>17</v>
      </c>
      <c r="I83" s="129" t="s">
        <v>405</v>
      </c>
      <c r="J83" s="129" t="s">
        <v>1090</v>
      </c>
      <c r="K83" s="85"/>
      <c r="M83" s="252"/>
    </row>
    <row r="84" spans="1:13" s="10" customFormat="1" ht="15.75" hidden="1">
      <c r="A84" s="115"/>
      <c r="B84" s="340"/>
      <c r="C84" s="126" t="s">
        <v>663</v>
      </c>
      <c r="D84" s="265" t="s">
        <v>47</v>
      </c>
      <c r="E84" s="327"/>
      <c r="F84" s="295">
        <v>500000</v>
      </c>
      <c r="G84" s="93"/>
      <c r="H84" s="265" t="s">
        <v>17</v>
      </c>
      <c r="I84" s="129" t="s">
        <v>405</v>
      </c>
      <c r="J84" s="129" t="s">
        <v>1090</v>
      </c>
      <c r="K84" s="82"/>
      <c r="M84" s="252"/>
    </row>
    <row r="85" spans="1:13" s="10" customFormat="1" ht="15.75" hidden="1">
      <c r="A85" s="40"/>
      <c r="B85" s="32"/>
      <c r="C85" s="352" t="s">
        <v>630</v>
      </c>
      <c r="D85" s="273" t="s">
        <v>47</v>
      </c>
      <c r="E85" s="329"/>
      <c r="F85" s="353">
        <v>500000</v>
      </c>
      <c r="G85" s="142"/>
      <c r="H85" s="273" t="s">
        <v>17</v>
      </c>
      <c r="I85" s="133" t="s">
        <v>405</v>
      </c>
      <c r="J85" s="133" t="s">
        <v>1090</v>
      </c>
      <c r="K85" s="166"/>
      <c r="M85" s="252"/>
    </row>
    <row r="86" spans="1:13" s="10" customFormat="1" ht="15.75" hidden="1">
      <c r="A86" s="40"/>
      <c r="B86" s="32"/>
      <c r="C86" s="126" t="s">
        <v>664</v>
      </c>
      <c r="D86" s="276" t="s">
        <v>19</v>
      </c>
      <c r="E86" s="328"/>
      <c r="F86" s="295">
        <v>9695000</v>
      </c>
      <c r="G86" s="137"/>
      <c r="H86" s="276" t="s">
        <v>17</v>
      </c>
      <c r="I86" s="129" t="s">
        <v>405</v>
      </c>
      <c r="J86" s="129" t="s">
        <v>1090</v>
      </c>
      <c r="K86" s="85"/>
      <c r="M86" s="252"/>
    </row>
    <row r="87" spans="1:13" s="10" customFormat="1" ht="30" hidden="1">
      <c r="A87" s="40"/>
      <c r="B87" s="32"/>
      <c r="C87" s="126" t="s">
        <v>665</v>
      </c>
      <c r="D87" s="276" t="s">
        <v>19</v>
      </c>
      <c r="E87" s="328"/>
      <c r="F87" s="295">
        <v>7910000</v>
      </c>
      <c r="G87" s="137"/>
      <c r="H87" s="276" t="s">
        <v>17</v>
      </c>
      <c r="I87" s="129" t="s">
        <v>405</v>
      </c>
      <c r="J87" s="129" t="s">
        <v>1090</v>
      </c>
      <c r="K87" s="85"/>
      <c r="M87" s="252"/>
    </row>
    <row r="88" spans="1:13" s="10" customFormat="1" ht="30" hidden="1">
      <c r="A88" s="40"/>
      <c r="B88" s="32"/>
      <c r="C88" s="126" t="s">
        <v>666</v>
      </c>
      <c r="D88" s="276" t="s">
        <v>19</v>
      </c>
      <c r="E88" s="328"/>
      <c r="F88" s="295">
        <v>3500000</v>
      </c>
      <c r="G88" s="137"/>
      <c r="H88" s="276" t="s">
        <v>17</v>
      </c>
      <c r="I88" s="129" t="s">
        <v>405</v>
      </c>
      <c r="J88" s="129" t="s">
        <v>1090</v>
      </c>
      <c r="K88" s="85"/>
      <c r="M88" s="252"/>
    </row>
    <row r="89" spans="1:13" s="10" customFormat="1" ht="30" hidden="1">
      <c r="A89" s="40"/>
      <c r="B89" s="32"/>
      <c r="C89" s="126" t="s">
        <v>667</v>
      </c>
      <c r="D89" s="276" t="s">
        <v>19</v>
      </c>
      <c r="E89" s="328"/>
      <c r="F89" s="295">
        <v>3500000</v>
      </c>
      <c r="G89" s="137"/>
      <c r="H89" s="276" t="s">
        <v>17</v>
      </c>
      <c r="I89" s="129" t="s">
        <v>405</v>
      </c>
      <c r="J89" s="129" t="s">
        <v>1090</v>
      </c>
      <c r="K89" s="85"/>
      <c r="M89" s="252"/>
    </row>
    <row r="90" spans="1:13" s="10" customFormat="1" ht="30" hidden="1">
      <c r="A90" s="40"/>
      <c r="B90" s="32"/>
      <c r="C90" s="126" t="s">
        <v>668</v>
      </c>
      <c r="D90" s="276" t="s">
        <v>19</v>
      </c>
      <c r="E90" s="328"/>
      <c r="F90" s="295">
        <v>3500000</v>
      </c>
      <c r="G90" s="137"/>
      <c r="H90" s="276" t="s">
        <v>17</v>
      </c>
      <c r="I90" s="129" t="s">
        <v>405</v>
      </c>
      <c r="J90" s="129" t="s">
        <v>1090</v>
      </c>
      <c r="K90" s="85"/>
      <c r="M90" s="252"/>
    </row>
    <row r="91" spans="1:13" s="10" customFormat="1" ht="30" hidden="1">
      <c r="A91" s="40"/>
      <c r="B91" s="32"/>
      <c r="C91" s="126" t="s">
        <v>669</v>
      </c>
      <c r="D91" s="276" t="s">
        <v>19</v>
      </c>
      <c r="E91" s="328"/>
      <c r="F91" s="295">
        <v>3500000</v>
      </c>
      <c r="G91" s="137"/>
      <c r="H91" s="276" t="s">
        <v>17</v>
      </c>
      <c r="I91" s="129" t="s">
        <v>405</v>
      </c>
      <c r="J91" s="129" t="s">
        <v>1090</v>
      </c>
      <c r="K91" s="85"/>
      <c r="M91" s="252"/>
    </row>
    <row r="92" spans="1:13" s="10" customFormat="1" ht="30" hidden="1">
      <c r="A92" s="40"/>
      <c r="B92" s="32"/>
      <c r="C92" s="126" t="s">
        <v>670</v>
      </c>
      <c r="D92" s="276" t="s">
        <v>19</v>
      </c>
      <c r="E92" s="328"/>
      <c r="F92" s="295">
        <v>22000000</v>
      </c>
      <c r="G92" s="137"/>
      <c r="H92" s="276" t="s">
        <v>17</v>
      </c>
      <c r="I92" s="129" t="s">
        <v>405</v>
      </c>
      <c r="J92" s="129" t="s">
        <v>1090</v>
      </c>
      <c r="K92" s="85"/>
      <c r="M92" s="252"/>
    </row>
    <row r="93" spans="1:13" s="10" customFormat="1" ht="15.75" hidden="1">
      <c r="A93" s="40"/>
      <c r="B93" s="32"/>
      <c r="C93" s="126" t="s">
        <v>671</v>
      </c>
      <c r="D93" s="276" t="s">
        <v>19</v>
      </c>
      <c r="E93" s="328"/>
      <c r="F93" s="295">
        <v>3000000</v>
      </c>
      <c r="G93" s="137"/>
      <c r="H93" s="276" t="s">
        <v>17</v>
      </c>
      <c r="I93" s="129" t="s">
        <v>405</v>
      </c>
      <c r="J93" s="129" t="s">
        <v>1090</v>
      </c>
      <c r="K93" s="85"/>
      <c r="M93" s="252"/>
    </row>
    <row r="94" spans="1:13" s="10" customFormat="1" ht="30" hidden="1">
      <c r="A94" s="40"/>
      <c r="B94" s="32"/>
      <c r="C94" s="126" t="s">
        <v>672</v>
      </c>
      <c r="D94" s="276" t="s">
        <v>19</v>
      </c>
      <c r="E94" s="328"/>
      <c r="F94" s="295">
        <v>7500000</v>
      </c>
      <c r="G94" s="137"/>
      <c r="H94" s="276" t="s">
        <v>17</v>
      </c>
      <c r="I94" s="129" t="s">
        <v>405</v>
      </c>
      <c r="J94" s="129" t="s">
        <v>1090</v>
      </c>
      <c r="K94" s="85"/>
      <c r="M94" s="252"/>
    </row>
    <row r="95" spans="1:13" s="10" customFormat="1" ht="15.75" hidden="1">
      <c r="A95" s="40"/>
      <c r="B95" s="32"/>
      <c r="C95" s="126" t="s">
        <v>673</v>
      </c>
      <c r="D95" s="276" t="s">
        <v>19</v>
      </c>
      <c r="E95" s="328"/>
      <c r="F95" s="295">
        <v>25456000</v>
      </c>
      <c r="G95" s="137"/>
      <c r="H95" s="276" t="s">
        <v>17</v>
      </c>
      <c r="I95" s="129" t="s">
        <v>405</v>
      </c>
      <c r="J95" s="129" t="s">
        <v>1090</v>
      </c>
      <c r="K95" s="85"/>
      <c r="M95" s="252"/>
    </row>
    <row r="96" spans="1:13" s="10" customFormat="1" ht="30" hidden="1">
      <c r="A96" s="40"/>
      <c r="B96" s="32"/>
      <c r="C96" s="126" t="s">
        <v>674</v>
      </c>
      <c r="D96" s="276" t="s">
        <v>19</v>
      </c>
      <c r="E96" s="328"/>
      <c r="F96" s="295">
        <v>128586</v>
      </c>
      <c r="G96" s="137"/>
      <c r="H96" s="276" t="s">
        <v>17</v>
      </c>
      <c r="I96" s="129" t="s">
        <v>405</v>
      </c>
      <c r="J96" s="129" t="s">
        <v>1090</v>
      </c>
      <c r="K96" s="85"/>
      <c r="M96" s="252"/>
    </row>
    <row r="97" spans="1:13" s="10" customFormat="1" ht="15.75" hidden="1">
      <c r="A97" s="40"/>
      <c r="B97" s="32"/>
      <c r="C97" s="126" t="s">
        <v>647</v>
      </c>
      <c r="D97" s="276" t="s">
        <v>47</v>
      </c>
      <c r="E97" s="328"/>
      <c r="F97" s="295">
        <v>1000000</v>
      </c>
      <c r="G97" s="137"/>
      <c r="H97" s="276" t="s">
        <v>17</v>
      </c>
      <c r="I97" s="129" t="s">
        <v>33</v>
      </c>
      <c r="J97" s="129" t="s">
        <v>1091</v>
      </c>
      <c r="K97" s="85"/>
      <c r="M97" s="252"/>
    </row>
    <row r="98" spans="1:13" s="10" customFormat="1" ht="15.75" hidden="1">
      <c r="A98" s="40"/>
      <c r="B98" s="32"/>
      <c r="C98" s="126" t="s">
        <v>675</v>
      </c>
      <c r="D98" s="276" t="s">
        <v>47</v>
      </c>
      <c r="E98" s="328"/>
      <c r="F98" s="295">
        <v>500000</v>
      </c>
      <c r="G98" s="137"/>
      <c r="H98" s="276" t="s">
        <v>17</v>
      </c>
      <c r="I98" s="129" t="s">
        <v>33</v>
      </c>
      <c r="J98" s="129" t="s">
        <v>1091</v>
      </c>
      <c r="K98" s="85"/>
      <c r="M98" s="252"/>
    </row>
    <row r="99" spans="1:13" s="10" customFormat="1" ht="30" hidden="1">
      <c r="A99" s="40"/>
      <c r="B99" s="32"/>
      <c r="C99" s="126" t="s">
        <v>676</v>
      </c>
      <c r="D99" s="276" t="s">
        <v>47</v>
      </c>
      <c r="E99" s="328"/>
      <c r="F99" s="295">
        <v>2100000</v>
      </c>
      <c r="G99" s="137"/>
      <c r="H99" s="276" t="s">
        <v>17</v>
      </c>
      <c r="I99" s="129" t="s">
        <v>33</v>
      </c>
      <c r="J99" s="129" t="s">
        <v>1091</v>
      </c>
      <c r="K99" s="85"/>
      <c r="M99" s="252"/>
    </row>
    <row r="100" spans="1:13" s="10" customFormat="1" ht="15.75" hidden="1">
      <c r="A100" s="40"/>
      <c r="B100" s="32"/>
      <c r="C100" s="126" t="s">
        <v>648</v>
      </c>
      <c r="D100" s="276" t="s">
        <v>47</v>
      </c>
      <c r="E100" s="328"/>
      <c r="F100" s="295">
        <v>600000</v>
      </c>
      <c r="G100" s="137"/>
      <c r="H100" s="276" t="s">
        <v>17</v>
      </c>
      <c r="I100" s="129" t="s">
        <v>33</v>
      </c>
      <c r="J100" s="129" t="s">
        <v>1091</v>
      </c>
      <c r="K100" s="85"/>
      <c r="M100" s="252"/>
    </row>
    <row r="101" spans="1:13" s="10" customFormat="1" ht="15.75" hidden="1">
      <c r="A101" s="40"/>
      <c r="B101" s="32"/>
      <c r="C101" s="126" t="s">
        <v>630</v>
      </c>
      <c r="D101" s="276" t="s">
        <v>47</v>
      </c>
      <c r="E101" s="328"/>
      <c r="F101" s="295">
        <v>500000</v>
      </c>
      <c r="G101" s="137"/>
      <c r="H101" s="276" t="s">
        <v>17</v>
      </c>
      <c r="I101" s="129" t="s">
        <v>33</v>
      </c>
      <c r="J101" s="129" t="s">
        <v>1091</v>
      </c>
      <c r="K101" s="85"/>
      <c r="M101" s="252"/>
    </row>
    <row r="102" spans="1:13" s="10" customFormat="1" ht="15.75" hidden="1">
      <c r="A102" s="40"/>
      <c r="B102" s="32"/>
      <c r="C102" s="126" t="s">
        <v>677</v>
      </c>
      <c r="D102" s="276" t="s">
        <v>47</v>
      </c>
      <c r="E102" s="328"/>
      <c r="F102" s="295">
        <v>2253826</v>
      </c>
      <c r="G102" s="137"/>
      <c r="H102" s="276" t="s">
        <v>17</v>
      </c>
      <c r="I102" s="129" t="s">
        <v>1023</v>
      </c>
      <c r="J102" s="129" t="s">
        <v>1092</v>
      </c>
      <c r="K102" s="85"/>
      <c r="M102" s="252"/>
    </row>
    <row r="103" spans="1:13" s="10" customFormat="1" ht="15.75" hidden="1">
      <c r="A103" s="40"/>
      <c r="B103" s="32"/>
      <c r="C103" s="126" t="s">
        <v>678</v>
      </c>
      <c r="D103" s="276" t="s">
        <v>47</v>
      </c>
      <c r="E103" s="328"/>
      <c r="F103" s="295">
        <v>3000000</v>
      </c>
      <c r="G103" s="137"/>
      <c r="H103" s="276" t="s">
        <v>17</v>
      </c>
      <c r="I103" s="129" t="s">
        <v>1023</v>
      </c>
      <c r="J103" s="129" t="s">
        <v>1092</v>
      </c>
      <c r="K103" s="85"/>
      <c r="M103" s="252"/>
    </row>
    <row r="104" spans="1:13" s="10" customFormat="1" ht="30" hidden="1">
      <c r="A104" s="40"/>
      <c r="B104" s="32"/>
      <c r="C104" s="126" t="s">
        <v>679</v>
      </c>
      <c r="D104" s="276" t="s">
        <v>47</v>
      </c>
      <c r="E104" s="328"/>
      <c r="F104" s="295">
        <v>486870</v>
      </c>
      <c r="G104" s="137"/>
      <c r="H104" s="276" t="s">
        <v>17</v>
      </c>
      <c r="I104" s="129" t="s">
        <v>1023</v>
      </c>
      <c r="J104" s="129" t="s">
        <v>1092</v>
      </c>
      <c r="K104" s="85"/>
      <c r="M104" s="252"/>
    </row>
    <row r="105" spans="1:13" s="10" customFormat="1" ht="15.75" hidden="1">
      <c r="A105" s="40"/>
      <c r="B105" s="32"/>
      <c r="C105" s="126" t="s">
        <v>680</v>
      </c>
      <c r="D105" s="276" t="s">
        <v>47</v>
      </c>
      <c r="E105" s="328"/>
      <c r="F105" s="295">
        <v>1000000</v>
      </c>
      <c r="G105" s="137"/>
      <c r="H105" s="276" t="s">
        <v>17</v>
      </c>
      <c r="I105" s="129" t="s">
        <v>1023</v>
      </c>
      <c r="J105" s="129" t="s">
        <v>1092</v>
      </c>
      <c r="K105" s="85"/>
      <c r="M105" s="252"/>
    </row>
    <row r="106" spans="1:13" s="10" customFormat="1" ht="15.75" hidden="1">
      <c r="A106" s="40"/>
      <c r="B106" s="32"/>
      <c r="C106" s="126" t="s">
        <v>651</v>
      </c>
      <c r="D106" s="276" t="s">
        <v>47</v>
      </c>
      <c r="E106" s="328"/>
      <c r="F106" s="295">
        <v>5012500</v>
      </c>
      <c r="G106" s="137"/>
      <c r="H106" s="276" t="s">
        <v>17</v>
      </c>
      <c r="I106" s="129" t="s">
        <v>1023</v>
      </c>
      <c r="J106" s="129" t="s">
        <v>1092</v>
      </c>
      <c r="K106" s="85"/>
      <c r="M106" s="252"/>
    </row>
    <row r="107" spans="1:13" s="10" customFormat="1" ht="15.75" hidden="1">
      <c r="A107" s="40"/>
      <c r="B107" s="32"/>
      <c r="C107" s="126" t="s">
        <v>630</v>
      </c>
      <c r="D107" s="276" t="s">
        <v>47</v>
      </c>
      <c r="E107" s="328"/>
      <c r="F107" s="295">
        <v>500000</v>
      </c>
      <c r="G107" s="137"/>
      <c r="H107" s="276" t="s">
        <v>17</v>
      </c>
      <c r="I107" s="129" t="s">
        <v>1023</v>
      </c>
      <c r="J107" s="129" t="s">
        <v>1092</v>
      </c>
      <c r="K107" s="85"/>
      <c r="M107" s="252"/>
    </row>
    <row r="108" spans="1:13" s="10" customFormat="1" ht="30" hidden="1">
      <c r="A108" s="40"/>
      <c r="B108" s="32"/>
      <c r="C108" s="126" t="s">
        <v>666</v>
      </c>
      <c r="D108" s="276" t="s">
        <v>19</v>
      </c>
      <c r="E108" s="328"/>
      <c r="F108" s="295">
        <v>3500000</v>
      </c>
      <c r="G108" s="137"/>
      <c r="H108" s="276" t="s">
        <v>17</v>
      </c>
      <c r="I108" s="129" t="s">
        <v>1023</v>
      </c>
      <c r="J108" s="129" t="s">
        <v>1092</v>
      </c>
      <c r="K108" s="85"/>
      <c r="M108" s="252"/>
    </row>
    <row r="109" spans="1:13" s="10" customFormat="1" ht="30" hidden="1">
      <c r="A109" s="40"/>
      <c r="B109" s="32"/>
      <c r="C109" s="126" t="s">
        <v>667</v>
      </c>
      <c r="D109" s="276" t="s">
        <v>19</v>
      </c>
      <c r="E109" s="328"/>
      <c r="F109" s="295">
        <v>3500000</v>
      </c>
      <c r="G109" s="137"/>
      <c r="H109" s="276" t="s">
        <v>17</v>
      </c>
      <c r="I109" s="129" t="s">
        <v>1023</v>
      </c>
      <c r="J109" s="129" t="s">
        <v>1092</v>
      </c>
      <c r="K109" s="85"/>
      <c r="M109" s="252"/>
    </row>
    <row r="110" spans="1:13" s="10" customFormat="1" ht="30" hidden="1">
      <c r="A110" s="40"/>
      <c r="B110" s="32"/>
      <c r="C110" s="126" t="s">
        <v>668</v>
      </c>
      <c r="D110" s="276" t="s">
        <v>19</v>
      </c>
      <c r="E110" s="328"/>
      <c r="F110" s="295">
        <v>3500000</v>
      </c>
      <c r="G110" s="137"/>
      <c r="H110" s="276" t="s">
        <v>17</v>
      </c>
      <c r="I110" s="129" t="s">
        <v>1023</v>
      </c>
      <c r="J110" s="129" t="s">
        <v>1092</v>
      </c>
      <c r="K110" s="85"/>
      <c r="M110" s="252"/>
    </row>
    <row r="111" spans="1:13" s="10" customFormat="1" ht="30" hidden="1">
      <c r="A111" s="40"/>
      <c r="B111" s="32"/>
      <c r="C111" s="126" t="s">
        <v>669</v>
      </c>
      <c r="D111" s="276" t="s">
        <v>19</v>
      </c>
      <c r="E111" s="328"/>
      <c r="F111" s="295">
        <v>3500000</v>
      </c>
      <c r="G111" s="137"/>
      <c r="H111" s="276" t="s">
        <v>17</v>
      </c>
      <c r="I111" s="129" t="s">
        <v>1023</v>
      </c>
      <c r="J111" s="129" t="s">
        <v>1092</v>
      </c>
      <c r="K111" s="85"/>
      <c r="M111" s="252"/>
    </row>
    <row r="112" spans="1:13" s="10" customFormat="1" ht="15.75" hidden="1">
      <c r="A112" s="40"/>
      <c r="B112" s="32"/>
      <c r="C112" s="126" t="s">
        <v>681</v>
      </c>
      <c r="D112" s="276" t="s">
        <v>19</v>
      </c>
      <c r="E112" s="328"/>
      <c r="F112" s="295">
        <v>3344000</v>
      </c>
      <c r="G112" s="137"/>
      <c r="H112" s="276" t="s">
        <v>17</v>
      </c>
      <c r="I112" s="129" t="s">
        <v>1023</v>
      </c>
      <c r="J112" s="129" t="s">
        <v>1092</v>
      </c>
      <c r="K112" s="85"/>
      <c r="M112" s="252"/>
    </row>
    <row r="113" spans="1:13" s="10" customFormat="1" ht="30" hidden="1">
      <c r="A113" s="40"/>
      <c r="B113" s="32"/>
      <c r="C113" s="126" t="s">
        <v>682</v>
      </c>
      <c r="D113" s="276" t="s">
        <v>19</v>
      </c>
      <c r="E113" s="328"/>
      <c r="F113" s="295">
        <v>840000</v>
      </c>
      <c r="G113" s="137"/>
      <c r="H113" s="276" t="s">
        <v>17</v>
      </c>
      <c r="I113" s="129" t="s">
        <v>1023</v>
      </c>
      <c r="J113" s="129" t="s">
        <v>1092</v>
      </c>
      <c r="K113" s="85"/>
      <c r="M113" s="252"/>
    </row>
    <row r="114" spans="1:13" s="10" customFormat="1" ht="30" hidden="1">
      <c r="A114" s="40"/>
      <c r="B114" s="32"/>
      <c r="C114" s="126" t="s">
        <v>683</v>
      </c>
      <c r="D114" s="276" t="s">
        <v>19</v>
      </c>
      <c r="E114" s="328"/>
      <c r="F114" s="295">
        <v>100000</v>
      </c>
      <c r="G114" s="137"/>
      <c r="H114" s="276" t="s">
        <v>17</v>
      </c>
      <c r="I114" s="129" t="s">
        <v>1023</v>
      </c>
      <c r="J114" s="129" t="s">
        <v>1092</v>
      </c>
      <c r="K114" s="85"/>
      <c r="M114" s="252"/>
    </row>
    <row r="115" spans="1:13" s="10" customFormat="1" ht="15.75" hidden="1">
      <c r="A115" s="40"/>
      <c r="B115" s="32"/>
      <c r="C115" s="126" t="s">
        <v>684</v>
      </c>
      <c r="D115" s="276" t="s">
        <v>19</v>
      </c>
      <c r="E115" s="328"/>
      <c r="F115" s="295">
        <v>35000000</v>
      </c>
      <c r="G115" s="137"/>
      <c r="H115" s="276" t="s">
        <v>17</v>
      </c>
      <c r="I115" s="129" t="s">
        <v>1023</v>
      </c>
      <c r="J115" s="129" t="s">
        <v>1092</v>
      </c>
      <c r="K115" s="85"/>
      <c r="M115" s="252"/>
    </row>
    <row r="116" spans="1:13" s="10" customFormat="1" ht="30" hidden="1">
      <c r="A116" s="40"/>
      <c r="B116" s="32"/>
      <c r="C116" s="126" t="s">
        <v>685</v>
      </c>
      <c r="D116" s="276" t="s">
        <v>19</v>
      </c>
      <c r="E116" s="328"/>
      <c r="F116" s="295">
        <v>650000</v>
      </c>
      <c r="G116" s="137"/>
      <c r="H116" s="276" t="s">
        <v>17</v>
      </c>
      <c r="I116" s="129" t="s">
        <v>1023</v>
      </c>
      <c r="J116" s="129" t="s">
        <v>1092</v>
      </c>
      <c r="K116" s="85"/>
      <c r="M116" s="252"/>
    </row>
    <row r="117" spans="1:13" s="10" customFormat="1" ht="30" hidden="1">
      <c r="A117" s="115"/>
      <c r="B117" s="340"/>
      <c r="C117" s="126" t="s">
        <v>686</v>
      </c>
      <c r="D117" s="265" t="s">
        <v>19</v>
      </c>
      <c r="E117" s="327"/>
      <c r="F117" s="295">
        <v>1512000</v>
      </c>
      <c r="G117" s="93"/>
      <c r="H117" s="265" t="s">
        <v>17</v>
      </c>
      <c r="I117" s="129" t="s">
        <v>1023</v>
      </c>
      <c r="J117" s="129" t="s">
        <v>1092</v>
      </c>
      <c r="K117" s="82"/>
      <c r="M117" s="252"/>
    </row>
    <row r="118" spans="1:13" s="10" customFormat="1" ht="15.75" hidden="1">
      <c r="A118" s="40"/>
      <c r="B118" s="32"/>
      <c r="C118" s="352" t="s">
        <v>687</v>
      </c>
      <c r="D118" s="273" t="s">
        <v>19</v>
      </c>
      <c r="E118" s="329"/>
      <c r="F118" s="353"/>
      <c r="G118" s="142"/>
      <c r="H118" s="273" t="s">
        <v>17</v>
      </c>
      <c r="I118" s="133" t="s">
        <v>1024</v>
      </c>
      <c r="J118" s="133" t="s">
        <v>1092</v>
      </c>
      <c r="K118" s="166"/>
      <c r="M118" s="252"/>
    </row>
    <row r="119" spans="1:13" s="10" customFormat="1" ht="15.75" hidden="1">
      <c r="A119" s="40"/>
      <c r="B119" s="32"/>
      <c r="C119" s="126" t="s">
        <v>648</v>
      </c>
      <c r="D119" s="276" t="s">
        <v>98</v>
      </c>
      <c r="E119" s="328"/>
      <c r="F119" s="295">
        <v>1151875</v>
      </c>
      <c r="G119" s="137"/>
      <c r="H119" s="276" t="s">
        <v>17</v>
      </c>
      <c r="I119" s="129" t="s">
        <v>1025</v>
      </c>
      <c r="J119" s="129" t="s">
        <v>1093</v>
      </c>
      <c r="K119" s="85"/>
      <c r="M119" s="252"/>
    </row>
    <row r="120" spans="1:13" s="10" customFormat="1" ht="15.75" hidden="1">
      <c r="A120" s="40"/>
      <c r="B120" s="32"/>
      <c r="C120" s="126" t="s">
        <v>630</v>
      </c>
      <c r="D120" s="276" t="s">
        <v>98</v>
      </c>
      <c r="E120" s="328"/>
      <c r="F120" s="295">
        <v>500000</v>
      </c>
      <c r="G120" s="137"/>
      <c r="H120" s="276" t="s">
        <v>17</v>
      </c>
      <c r="I120" s="129" t="s">
        <v>1026</v>
      </c>
      <c r="J120" s="129" t="s">
        <v>1094</v>
      </c>
      <c r="K120" s="85"/>
      <c r="M120" s="252"/>
    </row>
    <row r="121" spans="1:13" s="10" customFormat="1" ht="30" hidden="1">
      <c r="A121" s="40"/>
      <c r="B121" s="32"/>
      <c r="C121" s="126" t="s">
        <v>688</v>
      </c>
      <c r="D121" s="276" t="s">
        <v>14</v>
      </c>
      <c r="E121" s="328"/>
      <c r="F121" s="295">
        <v>3500000</v>
      </c>
      <c r="G121" s="137"/>
      <c r="H121" s="276" t="s">
        <v>17</v>
      </c>
      <c r="I121" s="129" t="s">
        <v>1027</v>
      </c>
      <c r="J121" s="129" t="s">
        <v>1095</v>
      </c>
      <c r="K121" s="85"/>
      <c r="M121" s="252"/>
    </row>
    <row r="122" spans="1:13" s="10" customFormat="1" ht="15.75" hidden="1">
      <c r="A122" s="40"/>
      <c r="B122" s="32"/>
      <c r="C122" s="126" t="s">
        <v>630</v>
      </c>
      <c r="D122" s="276" t="s">
        <v>98</v>
      </c>
      <c r="E122" s="328"/>
      <c r="F122" s="295">
        <v>500000</v>
      </c>
      <c r="G122" s="137"/>
      <c r="H122" s="276" t="s">
        <v>17</v>
      </c>
      <c r="I122" s="129" t="s">
        <v>1027</v>
      </c>
      <c r="J122" s="129" t="s">
        <v>1095</v>
      </c>
      <c r="K122" s="85"/>
      <c r="M122" s="252"/>
    </row>
    <row r="123" spans="1:13" s="10" customFormat="1" ht="15.75" hidden="1">
      <c r="A123" s="40"/>
      <c r="B123" s="32"/>
      <c r="C123" s="126" t="s">
        <v>689</v>
      </c>
      <c r="D123" s="276" t="s">
        <v>98</v>
      </c>
      <c r="E123" s="328"/>
      <c r="F123" s="295">
        <v>4930000</v>
      </c>
      <c r="G123" s="137"/>
      <c r="H123" s="276" t="s">
        <v>17</v>
      </c>
      <c r="I123" s="129" t="s">
        <v>1028</v>
      </c>
      <c r="J123" s="129" t="s">
        <v>1096</v>
      </c>
      <c r="K123" s="85"/>
      <c r="M123" s="252"/>
    </row>
    <row r="124" spans="1:13" s="10" customFormat="1" ht="15.75" hidden="1">
      <c r="A124" s="40"/>
      <c r="B124" s="32"/>
      <c r="C124" s="126" t="s">
        <v>690</v>
      </c>
      <c r="D124" s="276" t="s">
        <v>19</v>
      </c>
      <c r="E124" s="328"/>
      <c r="F124" s="295">
        <v>3400000</v>
      </c>
      <c r="G124" s="137"/>
      <c r="H124" s="276" t="s">
        <v>17</v>
      </c>
      <c r="I124" s="129" t="s">
        <v>1028</v>
      </c>
      <c r="J124" s="129" t="s">
        <v>1096</v>
      </c>
      <c r="K124" s="85"/>
      <c r="M124" s="252"/>
    </row>
    <row r="125" spans="1:13" s="10" customFormat="1" ht="15.75" hidden="1">
      <c r="A125" s="40"/>
      <c r="B125" s="32"/>
      <c r="C125" s="126" t="s">
        <v>630</v>
      </c>
      <c r="D125" s="276" t="s">
        <v>98</v>
      </c>
      <c r="E125" s="328"/>
      <c r="F125" s="295">
        <v>500000</v>
      </c>
      <c r="G125" s="137"/>
      <c r="H125" s="276" t="s">
        <v>17</v>
      </c>
      <c r="I125" s="129" t="s">
        <v>1028</v>
      </c>
      <c r="J125" s="129" t="s">
        <v>1096</v>
      </c>
      <c r="K125" s="85"/>
      <c r="M125" s="252"/>
    </row>
    <row r="126" spans="1:13" s="10" customFormat="1" ht="15.75" hidden="1">
      <c r="A126" s="40"/>
      <c r="B126" s="32"/>
      <c r="C126" s="126" t="s">
        <v>691</v>
      </c>
      <c r="D126" s="276" t="s">
        <v>47</v>
      </c>
      <c r="E126" s="328"/>
      <c r="F126" s="295">
        <v>6964483</v>
      </c>
      <c r="G126" s="137"/>
      <c r="H126" s="276" t="s">
        <v>17</v>
      </c>
      <c r="I126" s="129" t="s">
        <v>1029</v>
      </c>
      <c r="J126" s="129" t="s">
        <v>1096</v>
      </c>
      <c r="K126" s="85"/>
      <c r="M126" s="252"/>
    </row>
    <row r="127" spans="1:13" s="10" customFormat="1" ht="15.75" hidden="1">
      <c r="A127" s="40"/>
      <c r="B127" s="32"/>
      <c r="C127" s="126" t="s">
        <v>630</v>
      </c>
      <c r="D127" s="276" t="s">
        <v>47</v>
      </c>
      <c r="E127" s="328"/>
      <c r="F127" s="295">
        <v>500000</v>
      </c>
      <c r="G127" s="137"/>
      <c r="H127" s="276" t="s">
        <v>17</v>
      </c>
      <c r="I127" s="129" t="s">
        <v>1029</v>
      </c>
      <c r="J127" s="129" t="s">
        <v>1096</v>
      </c>
      <c r="K127" s="85"/>
      <c r="M127" s="252"/>
    </row>
    <row r="128" spans="1:13" s="10" customFormat="1" ht="15.75" hidden="1">
      <c r="A128" s="40"/>
      <c r="B128" s="32"/>
      <c r="C128" s="126" t="s">
        <v>692</v>
      </c>
      <c r="D128" s="276" t="s">
        <v>47</v>
      </c>
      <c r="E128" s="328"/>
      <c r="F128" s="295">
        <v>4500000</v>
      </c>
      <c r="G128" s="137"/>
      <c r="H128" s="276" t="s">
        <v>17</v>
      </c>
      <c r="I128" s="129" t="s">
        <v>1030</v>
      </c>
      <c r="J128" s="129" t="s">
        <v>1097</v>
      </c>
      <c r="K128" s="85"/>
      <c r="M128" s="252"/>
    </row>
    <row r="129" spans="1:13" s="10" customFormat="1" ht="15.75" hidden="1">
      <c r="A129" s="40"/>
      <c r="B129" s="32"/>
      <c r="C129" s="126" t="s">
        <v>630</v>
      </c>
      <c r="D129" s="276" t="s">
        <v>47</v>
      </c>
      <c r="E129" s="328"/>
      <c r="F129" s="295">
        <v>500000</v>
      </c>
      <c r="G129" s="137"/>
      <c r="H129" s="276" t="s">
        <v>17</v>
      </c>
      <c r="I129" s="129" t="s">
        <v>1030</v>
      </c>
      <c r="J129" s="129" t="s">
        <v>1097</v>
      </c>
      <c r="K129" s="85"/>
      <c r="M129" s="252"/>
    </row>
    <row r="130" spans="1:13" s="10" customFormat="1" ht="30" hidden="1">
      <c r="A130" s="40"/>
      <c r="B130" s="32"/>
      <c r="C130" s="126" t="s">
        <v>693</v>
      </c>
      <c r="D130" s="276" t="s">
        <v>19</v>
      </c>
      <c r="E130" s="328"/>
      <c r="F130" s="295">
        <v>2066834</v>
      </c>
      <c r="G130" s="137"/>
      <c r="H130" s="276" t="s">
        <v>17</v>
      </c>
      <c r="I130" s="129" t="s">
        <v>1031</v>
      </c>
      <c r="J130" s="129" t="s">
        <v>1098</v>
      </c>
      <c r="K130" s="85"/>
      <c r="M130" s="252"/>
    </row>
    <row r="131" spans="1:13" s="10" customFormat="1" ht="30" hidden="1">
      <c r="A131" s="40"/>
      <c r="B131" s="32"/>
      <c r="C131" s="126" t="s">
        <v>694</v>
      </c>
      <c r="D131" s="276" t="s">
        <v>19</v>
      </c>
      <c r="E131" s="328"/>
      <c r="F131" s="295">
        <v>940000</v>
      </c>
      <c r="G131" s="137"/>
      <c r="H131" s="276" t="s">
        <v>17</v>
      </c>
      <c r="I131" s="129" t="s">
        <v>1031</v>
      </c>
      <c r="J131" s="129" t="s">
        <v>1098</v>
      </c>
      <c r="K131" s="85"/>
      <c r="M131" s="252"/>
    </row>
    <row r="132" spans="1:13" s="10" customFormat="1" ht="30" hidden="1">
      <c r="A132" s="40"/>
      <c r="B132" s="32"/>
      <c r="C132" s="126" t="s">
        <v>695</v>
      </c>
      <c r="D132" s="276" t="s">
        <v>19</v>
      </c>
      <c r="E132" s="328"/>
      <c r="F132" s="295">
        <v>912000</v>
      </c>
      <c r="G132" s="137"/>
      <c r="H132" s="276" t="s">
        <v>17</v>
      </c>
      <c r="I132" s="129" t="s">
        <v>1031</v>
      </c>
      <c r="J132" s="129" t="s">
        <v>1098</v>
      </c>
      <c r="K132" s="85"/>
      <c r="M132" s="252"/>
    </row>
    <row r="133" spans="1:13" s="10" customFormat="1" ht="30" hidden="1">
      <c r="A133" s="40"/>
      <c r="B133" s="32"/>
      <c r="C133" s="126" t="s">
        <v>696</v>
      </c>
      <c r="D133" s="276" t="s">
        <v>19</v>
      </c>
      <c r="E133" s="328"/>
      <c r="F133" s="295">
        <v>30000</v>
      </c>
      <c r="G133" s="137"/>
      <c r="H133" s="276" t="s">
        <v>17</v>
      </c>
      <c r="I133" s="129" t="s">
        <v>1031</v>
      </c>
      <c r="J133" s="129" t="s">
        <v>1098</v>
      </c>
      <c r="K133" s="85"/>
      <c r="M133" s="252"/>
    </row>
    <row r="134" spans="1:13" s="10" customFormat="1" ht="30" hidden="1">
      <c r="A134" s="40"/>
      <c r="B134" s="32"/>
      <c r="C134" s="126" t="s">
        <v>697</v>
      </c>
      <c r="D134" s="276" t="s">
        <v>19</v>
      </c>
      <c r="E134" s="328"/>
      <c r="F134" s="295">
        <v>66000</v>
      </c>
      <c r="G134" s="137"/>
      <c r="H134" s="276" t="s">
        <v>17</v>
      </c>
      <c r="I134" s="129" t="s">
        <v>1031</v>
      </c>
      <c r="J134" s="129" t="s">
        <v>1098</v>
      </c>
      <c r="K134" s="85"/>
      <c r="M134" s="252"/>
    </row>
    <row r="135" spans="1:13" s="10" customFormat="1" ht="30" hidden="1">
      <c r="A135" s="40"/>
      <c r="B135" s="32"/>
      <c r="C135" s="126" t="s">
        <v>698</v>
      </c>
      <c r="D135" s="276" t="s">
        <v>19</v>
      </c>
      <c r="E135" s="328"/>
      <c r="F135" s="295">
        <v>1824000</v>
      </c>
      <c r="G135" s="137"/>
      <c r="H135" s="276" t="s">
        <v>17</v>
      </c>
      <c r="I135" s="129" t="s">
        <v>1031</v>
      </c>
      <c r="J135" s="129" t="s">
        <v>1098</v>
      </c>
      <c r="K135" s="85"/>
      <c r="M135" s="252"/>
    </row>
    <row r="136" spans="1:13" s="10" customFormat="1" ht="15.75">
      <c r="A136" s="40"/>
      <c r="B136" s="32"/>
      <c r="C136" s="126" t="s">
        <v>699</v>
      </c>
      <c r="D136" s="276" t="s">
        <v>38</v>
      </c>
      <c r="E136" s="328"/>
      <c r="F136" s="295">
        <v>41026645</v>
      </c>
      <c r="G136" s="137"/>
      <c r="H136" s="276" t="s">
        <v>17</v>
      </c>
      <c r="I136" s="129" t="s">
        <v>1031</v>
      </c>
      <c r="J136" s="129" t="s">
        <v>1098</v>
      </c>
      <c r="K136" s="85"/>
      <c r="M136" s="252"/>
    </row>
    <row r="137" spans="1:13" s="10" customFormat="1" ht="15.75" hidden="1">
      <c r="A137" s="40"/>
      <c r="B137" s="32"/>
      <c r="C137" s="126" t="s">
        <v>680</v>
      </c>
      <c r="D137" s="276" t="s">
        <v>47</v>
      </c>
      <c r="E137" s="328"/>
      <c r="F137" s="295">
        <v>750000</v>
      </c>
      <c r="G137" s="137"/>
      <c r="H137" s="276" t="s">
        <v>17</v>
      </c>
      <c r="I137" s="129" t="s">
        <v>1031</v>
      </c>
      <c r="J137" s="129" t="s">
        <v>1098</v>
      </c>
      <c r="K137" s="85"/>
      <c r="M137" s="252"/>
    </row>
    <row r="138" spans="1:13" s="10" customFormat="1" ht="15.75" hidden="1">
      <c r="A138" s="40"/>
      <c r="B138" s="32"/>
      <c r="C138" s="126" t="s">
        <v>700</v>
      </c>
      <c r="D138" s="276" t="s">
        <v>164</v>
      </c>
      <c r="E138" s="328"/>
      <c r="F138" s="295">
        <v>6287356</v>
      </c>
      <c r="G138" s="137"/>
      <c r="H138" s="276" t="s">
        <v>17</v>
      </c>
      <c r="I138" s="129" t="s">
        <v>1031</v>
      </c>
      <c r="J138" s="129" t="s">
        <v>1098</v>
      </c>
      <c r="K138" s="85"/>
      <c r="M138" s="252"/>
    </row>
    <row r="139" spans="1:13" s="10" customFormat="1" ht="15.75" hidden="1">
      <c r="A139" s="40"/>
      <c r="B139" s="32"/>
      <c r="C139" s="126" t="s">
        <v>648</v>
      </c>
      <c r="D139" s="276" t="s">
        <v>47</v>
      </c>
      <c r="E139" s="328"/>
      <c r="F139" s="295">
        <v>2351875</v>
      </c>
      <c r="G139" s="137"/>
      <c r="H139" s="276" t="s">
        <v>17</v>
      </c>
      <c r="I139" s="129" t="s">
        <v>1031</v>
      </c>
      <c r="J139" s="129" t="s">
        <v>1098</v>
      </c>
      <c r="K139" s="85"/>
      <c r="M139" s="252"/>
    </row>
    <row r="140" spans="1:13" s="10" customFormat="1" ht="15.75" hidden="1">
      <c r="A140" s="40"/>
      <c r="B140" s="32"/>
      <c r="C140" s="126" t="s">
        <v>701</v>
      </c>
      <c r="D140" s="276" t="s">
        <v>19</v>
      </c>
      <c r="E140" s="328"/>
      <c r="F140" s="295">
        <v>696000</v>
      </c>
      <c r="G140" s="137"/>
      <c r="H140" s="276" t="s">
        <v>17</v>
      </c>
      <c r="I140" s="129" t="s">
        <v>1031</v>
      </c>
      <c r="J140" s="129" t="s">
        <v>1098</v>
      </c>
      <c r="K140" s="85"/>
      <c r="M140" s="252"/>
    </row>
    <row r="141" spans="1:13" s="10" customFormat="1" ht="15.75" hidden="1">
      <c r="A141" s="40"/>
      <c r="B141" s="32"/>
      <c r="C141" s="126" t="s">
        <v>630</v>
      </c>
      <c r="D141" s="276" t="s">
        <v>47</v>
      </c>
      <c r="E141" s="328"/>
      <c r="F141" s="295">
        <v>500000</v>
      </c>
      <c r="G141" s="137"/>
      <c r="H141" s="276" t="s">
        <v>17</v>
      </c>
      <c r="I141" s="129" t="s">
        <v>1031</v>
      </c>
      <c r="J141" s="129" t="s">
        <v>1098</v>
      </c>
      <c r="K141" s="85"/>
      <c r="M141" s="252"/>
    </row>
    <row r="142" spans="1:13" s="10" customFormat="1" ht="30" hidden="1">
      <c r="A142" s="40"/>
      <c r="B142" s="32"/>
      <c r="C142" s="126" t="s">
        <v>657</v>
      </c>
      <c r="D142" s="276" t="s">
        <v>133</v>
      </c>
      <c r="E142" s="328"/>
      <c r="F142" s="295">
        <v>3313333.33</v>
      </c>
      <c r="G142" s="137"/>
      <c r="H142" s="276" t="s">
        <v>17</v>
      </c>
      <c r="I142" s="129" t="s">
        <v>1031</v>
      </c>
      <c r="J142" s="129" t="s">
        <v>1098</v>
      </c>
      <c r="K142" s="85"/>
      <c r="M142" s="252"/>
    </row>
    <row r="143" spans="1:13" s="10" customFormat="1" ht="30" hidden="1">
      <c r="A143" s="40"/>
      <c r="B143" s="32"/>
      <c r="C143" s="126" t="s">
        <v>666</v>
      </c>
      <c r="D143" s="276" t="s">
        <v>19</v>
      </c>
      <c r="E143" s="328"/>
      <c r="F143" s="295">
        <v>3500000</v>
      </c>
      <c r="G143" s="137"/>
      <c r="H143" s="276" t="s">
        <v>17</v>
      </c>
      <c r="I143" s="129" t="s">
        <v>1031</v>
      </c>
      <c r="J143" s="129" t="s">
        <v>1098</v>
      </c>
      <c r="K143" s="85"/>
      <c r="M143" s="252"/>
    </row>
    <row r="144" spans="1:13" s="10" customFormat="1" ht="30" hidden="1">
      <c r="A144" s="40"/>
      <c r="B144" s="32"/>
      <c r="C144" s="126" t="s">
        <v>667</v>
      </c>
      <c r="D144" s="276" t="s">
        <v>19</v>
      </c>
      <c r="E144" s="328"/>
      <c r="F144" s="295">
        <v>3500000</v>
      </c>
      <c r="G144" s="137"/>
      <c r="H144" s="276" t="s">
        <v>17</v>
      </c>
      <c r="I144" s="129" t="s">
        <v>1031</v>
      </c>
      <c r="J144" s="129" t="s">
        <v>1098</v>
      </c>
      <c r="K144" s="85"/>
      <c r="M144" s="252"/>
    </row>
    <row r="145" spans="1:13" s="10" customFormat="1" ht="30" hidden="1">
      <c r="A145" s="40"/>
      <c r="B145" s="32"/>
      <c r="C145" s="126" t="s">
        <v>668</v>
      </c>
      <c r="D145" s="276" t="s">
        <v>19</v>
      </c>
      <c r="E145" s="328"/>
      <c r="F145" s="295">
        <v>3500000</v>
      </c>
      <c r="G145" s="137"/>
      <c r="H145" s="276" t="s">
        <v>17</v>
      </c>
      <c r="I145" s="129" t="s">
        <v>1031</v>
      </c>
      <c r="J145" s="129" t="s">
        <v>1098</v>
      </c>
      <c r="K145" s="85"/>
      <c r="M145" s="252"/>
    </row>
    <row r="146" spans="1:13" s="10" customFormat="1" ht="30" hidden="1">
      <c r="A146" s="40"/>
      <c r="B146" s="32"/>
      <c r="C146" s="126" t="s">
        <v>669</v>
      </c>
      <c r="D146" s="276" t="s">
        <v>19</v>
      </c>
      <c r="E146" s="328"/>
      <c r="F146" s="295">
        <v>3500000</v>
      </c>
      <c r="G146" s="137"/>
      <c r="H146" s="276" t="s">
        <v>17</v>
      </c>
      <c r="I146" s="129" t="s">
        <v>1031</v>
      </c>
      <c r="J146" s="129" t="s">
        <v>1098</v>
      </c>
      <c r="K146" s="85"/>
      <c r="M146" s="252"/>
    </row>
    <row r="147" spans="1:13" s="10" customFormat="1" ht="15.75" hidden="1">
      <c r="A147" s="40"/>
      <c r="B147" s="32"/>
      <c r="C147" s="126" t="s">
        <v>702</v>
      </c>
      <c r="D147" s="276" t="s">
        <v>19</v>
      </c>
      <c r="E147" s="328"/>
      <c r="F147" s="295">
        <v>1500000</v>
      </c>
      <c r="G147" s="137"/>
      <c r="H147" s="276" t="s">
        <v>17</v>
      </c>
      <c r="I147" s="129" t="s">
        <v>1031</v>
      </c>
      <c r="J147" s="129" t="s">
        <v>1098</v>
      </c>
      <c r="K147" s="85"/>
      <c r="M147" s="252"/>
    </row>
    <row r="148" spans="1:13" s="10" customFormat="1" ht="15.75" hidden="1">
      <c r="A148" s="40"/>
      <c r="B148" s="32"/>
      <c r="C148" s="126" t="s">
        <v>703</v>
      </c>
      <c r="D148" s="276" t="s">
        <v>19</v>
      </c>
      <c r="E148" s="328"/>
      <c r="F148" s="295">
        <v>3080000</v>
      </c>
      <c r="G148" s="137"/>
      <c r="H148" s="276" t="s">
        <v>17</v>
      </c>
      <c r="I148" s="129" t="s">
        <v>1031</v>
      </c>
      <c r="J148" s="129" t="s">
        <v>1098</v>
      </c>
      <c r="K148" s="85"/>
      <c r="M148" s="252"/>
    </row>
    <row r="149" spans="1:13" s="10" customFormat="1" ht="15.75" hidden="1">
      <c r="A149" s="40"/>
      <c r="B149" s="32"/>
      <c r="C149" s="126" t="s">
        <v>704</v>
      </c>
      <c r="D149" s="276" t="s">
        <v>19</v>
      </c>
      <c r="E149" s="328"/>
      <c r="F149" s="295">
        <v>12110997</v>
      </c>
      <c r="G149" s="137"/>
      <c r="H149" s="276" t="s">
        <v>17</v>
      </c>
      <c r="I149" s="129" t="s">
        <v>1031</v>
      </c>
      <c r="J149" s="129" t="s">
        <v>1098</v>
      </c>
      <c r="K149" s="85"/>
      <c r="M149" s="252"/>
    </row>
    <row r="150" spans="1:13" s="10" customFormat="1" ht="30" hidden="1">
      <c r="A150" s="40"/>
      <c r="B150" s="32"/>
      <c r="C150" s="126" t="s">
        <v>705</v>
      </c>
      <c r="D150" s="276" t="s">
        <v>19</v>
      </c>
      <c r="E150" s="328"/>
      <c r="F150" s="295">
        <v>960000</v>
      </c>
      <c r="G150" s="137"/>
      <c r="H150" s="276" t="s">
        <v>17</v>
      </c>
      <c r="I150" s="129" t="s">
        <v>1031</v>
      </c>
      <c r="J150" s="129" t="s">
        <v>1098</v>
      </c>
      <c r="K150" s="85"/>
      <c r="M150" s="252"/>
    </row>
    <row r="151" spans="1:13" s="10" customFormat="1" ht="30" hidden="1">
      <c r="A151" s="40"/>
      <c r="B151" s="32"/>
      <c r="C151" s="126" t="s">
        <v>706</v>
      </c>
      <c r="D151" s="276" t="s">
        <v>19</v>
      </c>
      <c r="E151" s="328"/>
      <c r="F151" s="295">
        <v>7560000</v>
      </c>
      <c r="G151" s="137"/>
      <c r="H151" s="276" t="s">
        <v>17</v>
      </c>
      <c r="I151" s="129" t="s">
        <v>1031</v>
      </c>
      <c r="J151" s="129" t="s">
        <v>1098</v>
      </c>
      <c r="K151" s="85"/>
      <c r="M151" s="252"/>
    </row>
    <row r="152" spans="1:13" s="10" customFormat="1" ht="15.75" hidden="1">
      <c r="A152" s="40"/>
      <c r="B152" s="32"/>
      <c r="C152" s="126" t="s">
        <v>707</v>
      </c>
      <c r="D152" s="276" t="s">
        <v>19</v>
      </c>
      <c r="E152" s="328"/>
      <c r="F152" s="295">
        <v>4275000</v>
      </c>
      <c r="G152" s="137"/>
      <c r="H152" s="276" t="s">
        <v>17</v>
      </c>
      <c r="I152" s="129" t="s">
        <v>1031</v>
      </c>
      <c r="J152" s="129" t="s">
        <v>1098</v>
      </c>
      <c r="K152" s="85"/>
      <c r="M152" s="252"/>
    </row>
    <row r="153" spans="1:13" s="10" customFormat="1" ht="15.75" hidden="1">
      <c r="A153" s="115"/>
      <c r="B153" s="340"/>
      <c r="C153" s="126" t="s">
        <v>708</v>
      </c>
      <c r="D153" s="265" t="s">
        <v>19</v>
      </c>
      <c r="E153" s="327"/>
      <c r="F153" s="295">
        <v>2250000</v>
      </c>
      <c r="G153" s="93"/>
      <c r="H153" s="265" t="s">
        <v>17</v>
      </c>
      <c r="I153" s="129" t="s">
        <v>1031</v>
      </c>
      <c r="J153" s="129" t="s">
        <v>1098</v>
      </c>
      <c r="K153" s="82"/>
      <c r="M153" s="252"/>
    </row>
    <row r="154" spans="1:13" s="10" customFormat="1" ht="30" hidden="1">
      <c r="A154" s="40"/>
      <c r="B154" s="32"/>
      <c r="C154" s="352" t="s">
        <v>709</v>
      </c>
      <c r="D154" s="273" t="s">
        <v>19</v>
      </c>
      <c r="E154" s="329"/>
      <c r="F154" s="353">
        <v>408000</v>
      </c>
      <c r="G154" s="142"/>
      <c r="H154" s="273" t="s">
        <v>17</v>
      </c>
      <c r="I154" s="133" t="s">
        <v>1031</v>
      </c>
      <c r="J154" s="133" t="s">
        <v>1098</v>
      </c>
      <c r="K154" s="166"/>
      <c r="M154" s="252"/>
    </row>
    <row r="155" spans="1:13" s="10" customFormat="1" ht="15.75" hidden="1">
      <c r="A155" s="40"/>
      <c r="B155" s="32"/>
      <c r="C155" s="126" t="s">
        <v>710</v>
      </c>
      <c r="D155" s="276" t="s">
        <v>19</v>
      </c>
      <c r="E155" s="328"/>
      <c r="F155" s="295">
        <v>150000</v>
      </c>
      <c r="G155" s="137"/>
      <c r="H155" s="276" t="s">
        <v>17</v>
      </c>
      <c r="I155" s="129" t="s">
        <v>1031</v>
      </c>
      <c r="J155" s="129" t="s">
        <v>1098</v>
      </c>
      <c r="K155" s="85"/>
      <c r="M155" s="252"/>
    </row>
    <row r="156" spans="1:13" s="10" customFormat="1" ht="15.75" hidden="1">
      <c r="A156" s="40"/>
      <c r="B156" s="32"/>
      <c r="C156" s="126" t="s">
        <v>630</v>
      </c>
      <c r="D156" s="276" t="s">
        <v>47</v>
      </c>
      <c r="E156" s="328"/>
      <c r="F156" s="295">
        <v>500000</v>
      </c>
      <c r="G156" s="137"/>
      <c r="H156" s="276" t="s">
        <v>134</v>
      </c>
      <c r="I156" s="129" t="s">
        <v>1032</v>
      </c>
      <c r="J156" s="129" t="s">
        <v>1032</v>
      </c>
      <c r="K156" s="85"/>
      <c r="M156" s="252"/>
    </row>
    <row r="157" spans="1:13" s="10" customFormat="1" ht="30" hidden="1">
      <c r="A157" s="40"/>
      <c r="B157" s="32"/>
      <c r="C157" s="126" t="s">
        <v>626</v>
      </c>
      <c r="D157" s="276" t="s">
        <v>47</v>
      </c>
      <c r="E157" s="328"/>
      <c r="F157" s="295">
        <v>750000</v>
      </c>
      <c r="G157" s="137"/>
      <c r="H157" s="276" t="s">
        <v>134</v>
      </c>
      <c r="I157" s="129" t="s">
        <v>1033</v>
      </c>
      <c r="J157" s="129" t="s">
        <v>1033</v>
      </c>
      <c r="K157" s="85"/>
      <c r="M157" s="252"/>
    </row>
    <row r="158" spans="1:13" s="10" customFormat="1" ht="30" hidden="1">
      <c r="A158" s="40"/>
      <c r="B158" s="32"/>
      <c r="C158" s="126" t="s">
        <v>627</v>
      </c>
      <c r="D158" s="276" t="s">
        <v>47</v>
      </c>
      <c r="E158" s="328"/>
      <c r="F158" s="295">
        <v>300000</v>
      </c>
      <c r="G158" s="137"/>
      <c r="H158" s="276" t="s">
        <v>134</v>
      </c>
      <c r="I158" s="129" t="s">
        <v>1033</v>
      </c>
      <c r="J158" s="129" t="s">
        <v>1033</v>
      </c>
      <c r="K158" s="85"/>
      <c r="M158" s="252"/>
    </row>
    <row r="159" spans="1:13" s="10" customFormat="1" ht="15.75" hidden="1">
      <c r="A159" s="40"/>
      <c r="B159" s="32"/>
      <c r="C159" s="126" t="s">
        <v>630</v>
      </c>
      <c r="D159" s="276" t="s">
        <v>47</v>
      </c>
      <c r="E159" s="328"/>
      <c r="F159" s="295">
        <v>450000</v>
      </c>
      <c r="G159" s="137"/>
      <c r="H159" s="276" t="s">
        <v>134</v>
      </c>
      <c r="I159" s="129" t="s">
        <v>1033</v>
      </c>
      <c r="J159" s="129" t="s">
        <v>1033</v>
      </c>
      <c r="K159" s="85"/>
      <c r="M159" s="252"/>
    </row>
    <row r="160" spans="1:13" s="10" customFormat="1" ht="30" hidden="1">
      <c r="A160" s="40"/>
      <c r="B160" s="32"/>
      <c r="C160" s="126" t="s">
        <v>626</v>
      </c>
      <c r="D160" s="276" t="s">
        <v>47</v>
      </c>
      <c r="E160" s="328"/>
      <c r="F160" s="295">
        <v>750000</v>
      </c>
      <c r="G160" s="137"/>
      <c r="H160" s="276" t="s">
        <v>1076</v>
      </c>
      <c r="I160" s="248" t="s">
        <v>1034</v>
      </c>
      <c r="J160" s="248" t="s">
        <v>1079</v>
      </c>
      <c r="K160" s="85"/>
      <c r="M160" s="252"/>
    </row>
    <row r="161" spans="1:13" s="10" customFormat="1" ht="30" hidden="1">
      <c r="A161" s="40"/>
      <c r="B161" s="32"/>
      <c r="C161" s="126" t="s">
        <v>627</v>
      </c>
      <c r="D161" s="276" t="s">
        <v>47</v>
      </c>
      <c r="E161" s="328"/>
      <c r="F161" s="295">
        <v>500000</v>
      </c>
      <c r="G161" s="137"/>
      <c r="H161" s="276" t="s">
        <v>1076</v>
      </c>
      <c r="I161" s="248" t="s">
        <v>1034</v>
      </c>
      <c r="J161" s="248" t="s">
        <v>1099</v>
      </c>
      <c r="K161" s="85"/>
      <c r="M161" s="252"/>
    </row>
    <row r="162" spans="1:13" s="10" customFormat="1" ht="15.75" hidden="1">
      <c r="A162" s="40"/>
      <c r="B162" s="32"/>
      <c r="C162" s="126" t="s">
        <v>690</v>
      </c>
      <c r="D162" s="276" t="s">
        <v>47</v>
      </c>
      <c r="E162" s="328"/>
      <c r="F162" s="295">
        <v>3095000</v>
      </c>
      <c r="G162" s="137"/>
      <c r="H162" s="276" t="s">
        <v>1076</v>
      </c>
      <c r="I162" s="248" t="s">
        <v>1034</v>
      </c>
      <c r="J162" s="248" t="s">
        <v>1099</v>
      </c>
      <c r="K162" s="85"/>
      <c r="M162" s="252"/>
    </row>
    <row r="163" spans="1:13" s="10" customFormat="1" ht="30" hidden="1">
      <c r="A163" s="40"/>
      <c r="B163" s="32"/>
      <c r="C163" s="126" t="s">
        <v>711</v>
      </c>
      <c r="D163" s="276" t="s">
        <v>47</v>
      </c>
      <c r="E163" s="328"/>
      <c r="F163" s="295">
        <v>8250000</v>
      </c>
      <c r="G163" s="137"/>
      <c r="H163" s="276" t="s">
        <v>624</v>
      </c>
      <c r="I163" s="129" t="s">
        <v>16</v>
      </c>
      <c r="J163" s="129" t="s">
        <v>16</v>
      </c>
      <c r="K163" s="85"/>
      <c r="M163" s="252"/>
    </row>
    <row r="164" spans="1:13" s="10" customFormat="1" ht="15.75" hidden="1">
      <c r="A164" s="40"/>
      <c r="B164" s="32"/>
      <c r="C164" s="126" t="s">
        <v>712</v>
      </c>
      <c r="D164" s="276" t="s">
        <v>14</v>
      </c>
      <c r="E164" s="328"/>
      <c r="F164" s="295">
        <v>5711488</v>
      </c>
      <c r="G164" s="137"/>
      <c r="H164" s="276" t="s">
        <v>175</v>
      </c>
      <c r="I164" s="129" t="s">
        <v>1035</v>
      </c>
      <c r="J164" s="129" t="s">
        <v>1100</v>
      </c>
      <c r="K164" s="85"/>
      <c r="M164" s="252"/>
    </row>
    <row r="165" spans="1:13" s="10" customFormat="1" ht="15.75" hidden="1">
      <c r="A165" s="40"/>
      <c r="B165" s="32"/>
      <c r="C165" s="126" t="s">
        <v>713</v>
      </c>
      <c r="D165" s="276" t="s">
        <v>164</v>
      </c>
      <c r="E165" s="328"/>
      <c r="F165" s="295">
        <v>6000000</v>
      </c>
      <c r="G165" s="137"/>
      <c r="H165" s="276" t="s">
        <v>175</v>
      </c>
      <c r="I165" s="129" t="s">
        <v>1035</v>
      </c>
      <c r="J165" s="129" t="s">
        <v>1100</v>
      </c>
      <c r="K165" s="85"/>
      <c r="M165" s="252"/>
    </row>
    <row r="166" spans="1:13" s="10" customFormat="1" ht="30" hidden="1">
      <c r="A166" s="40"/>
      <c r="B166" s="32"/>
      <c r="C166" s="126" t="s">
        <v>714</v>
      </c>
      <c r="D166" s="276" t="s">
        <v>98</v>
      </c>
      <c r="E166" s="328"/>
      <c r="F166" s="295">
        <v>5232735</v>
      </c>
      <c r="G166" s="137"/>
      <c r="H166" s="276" t="s">
        <v>175</v>
      </c>
      <c r="I166" s="129" t="s">
        <v>1035</v>
      </c>
      <c r="J166" s="129" t="s">
        <v>1100</v>
      </c>
      <c r="K166" s="85"/>
      <c r="M166" s="252"/>
    </row>
    <row r="167" spans="1:13" s="10" customFormat="1" ht="15.75" hidden="1">
      <c r="A167" s="40"/>
      <c r="B167" s="32"/>
      <c r="C167" s="126" t="s">
        <v>630</v>
      </c>
      <c r="D167" s="276" t="s">
        <v>98</v>
      </c>
      <c r="E167" s="328"/>
      <c r="F167" s="295">
        <v>500000</v>
      </c>
      <c r="G167" s="137"/>
      <c r="H167" s="276" t="s">
        <v>175</v>
      </c>
      <c r="I167" s="129" t="s">
        <v>1035</v>
      </c>
      <c r="J167" s="129" t="s">
        <v>1100</v>
      </c>
      <c r="K167" s="85"/>
      <c r="M167" s="252"/>
    </row>
    <row r="168" spans="1:13" s="10" customFormat="1" ht="15.75" hidden="1">
      <c r="A168" s="40"/>
      <c r="B168" s="32"/>
      <c r="C168" s="126" t="s">
        <v>715</v>
      </c>
      <c r="D168" s="276" t="s">
        <v>14</v>
      </c>
      <c r="E168" s="328"/>
      <c r="F168" s="295">
        <v>12099840</v>
      </c>
      <c r="G168" s="137"/>
      <c r="H168" s="276" t="s">
        <v>175</v>
      </c>
      <c r="I168" s="129" t="s">
        <v>1035</v>
      </c>
      <c r="J168" s="129" t="s">
        <v>1100</v>
      </c>
      <c r="K168" s="85"/>
      <c r="M168" s="252"/>
    </row>
    <row r="169" spans="1:13" s="10" customFormat="1" ht="15.75" hidden="1">
      <c r="A169" s="40"/>
      <c r="B169" s="32"/>
      <c r="C169" s="126" t="s">
        <v>716</v>
      </c>
      <c r="D169" s="276" t="s">
        <v>14</v>
      </c>
      <c r="E169" s="328"/>
      <c r="F169" s="295">
        <v>3677968</v>
      </c>
      <c r="G169" s="137"/>
      <c r="H169" s="276" t="s">
        <v>175</v>
      </c>
      <c r="I169" s="129" t="s">
        <v>1035</v>
      </c>
      <c r="J169" s="129" t="s">
        <v>1100</v>
      </c>
      <c r="K169" s="85"/>
      <c r="M169" s="252"/>
    </row>
    <row r="170" spans="1:13" s="10" customFormat="1" ht="15.75" hidden="1">
      <c r="A170" s="40"/>
      <c r="B170" s="32"/>
      <c r="C170" s="126" t="s">
        <v>717</v>
      </c>
      <c r="D170" s="276" t="s">
        <v>19</v>
      </c>
      <c r="E170" s="328"/>
      <c r="F170" s="295">
        <v>25910000</v>
      </c>
      <c r="G170" s="137"/>
      <c r="H170" s="276" t="s">
        <v>175</v>
      </c>
      <c r="I170" s="129" t="s">
        <v>1035</v>
      </c>
      <c r="J170" s="129" t="s">
        <v>1100</v>
      </c>
      <c r="K170" s="85"/>
      <c r="M170" s="252"/>
    </row>
    <row r="171" spans="1:13" s="10" customFormat="1" ht="30" hidden="1">
      <c r="A171" s="40"/>
      <c r="B171" s="32"/>
      <c r="C171" s="126" t="s">
        <v>718</v>
      </c>
      <c r="D171" s="276" t="s">
        <v>19</v>
      </c>
      <c r="E171" s="328"/>
      <c r="F171" s="295">
        <v>4083333.3333333335</v>
      </c>
      <c r="G171" s="137"/>
      <c r="H171" s="276" t="s">
        <v>175</v>
      </c>
      <c r="I171" s="129" t="s">
        <v>1035</v>
      </c>
      <c r="J171" s="129" t="s">
        <v>1100</v>
      </c>
      <c r="K171" s="85"/>
      <c r="M171" s="252"/>
    </row>
    <row r="172" spans="1:13" s="10" customFormat="1" ht="30" hidden="1">
      <c r="A172" s="40"/>
      <c r="B172" s="32"/>
      <c r="C172" s="126" t="s">
        <v>719</v>
      </c>
      <c r="D172" s="276" t="s">
        <v>19</v>
      </c>
      <c r="E172" s="328"/>
      <c r="F172" s="295">
        <v>3500000</v>
      </c>
      <c r="G172" s="137"/>
      <c r="H172" s="276" t="s">
        <v>175</v>
      </c>
      <c r="I172" s="129" t="s">
        <v>1035</v>
      </c>
      <c r="J172" s="129" t="s">
        <v>1100</v>
      </c>
      <c r="K172" s="85"/>
      <c r="M172" s="252"/>
    </row>
    <row r="173" spans="1:13" s="10" customFormat="1" ht="30" hidden="1">
      <c r="A173" s="40"/>
      <c r="B173" s="32"/>
      <c r="C173" s="126" t="s">
        <v>720</v>
      </c>
      <c r="D173" s="276" t="s">
        <v>19</v>
      </c>
      <c r="E173" s="328"/>
      <c r="F173" s="295">
        <v>3500000</v>
      </c>
      <c r="G173" s="137"/>
      <c r="H173" s="276" t="s">
        <v>175</v>
      </c>
      <c r="I173" s="129" t="s">
        <v>1035</v>
      </c>
      <c r="J173" s="129" t="s">
        <v>1100</v>
      </c>
      <c r="K173" s="85"/>
      <c r="M173" s="252"/>
    </row>
    <row r="174" spans="1:13" s="10" customFormat="1" ht="30" hidden="1">
      <c r="A174" s="40"/>
      <c r="B174" s="32"/>
      <c r="C174" s="126" t="s">
        <v>667</v>
      </c>
      <c r="D174" s="276" t="s">
        <v>19</v>
      </c>
      <c r="E174" s="328"/>
      <c r="F174" s="295">
        <v>3500000</v>
      </c>
      <c r="G174" s="137"/>
      <c r="H174" s="276" t="s">
        <v>175</v>
      </c>
      <c r="I174" s="129" t="s">
        <v>1035</v>
      </c>
      <c r="J174" s="129" t="s">
        <v>1100</v>
      </c>
      <c r="K174" s="85"/>
      <c r="M174" s="252"/>
    </row>
    <row r="175" spans="1:13" s="10" customFormat="1" ht="30" hidden="1">
      <c r="A175" s="40"/>
      <c r="B175" s="32"/>
      <c r="C175" s="126" t="s">
        <v>668</v>
      </c>
      <c r="D175" s="276" t="s">
        <v>19</v>
      </c>
      <c r="E175" s="328"/>
      <c r="F175" s="295">
        <v>3500000</v>
      </c>
      <c r="G175" s="137"/>
      <c r="H175" s="276" t="s">
        <v>175</v>
      </c>
      <c r="I175" s="129" t="s">
        <v>1035</v>
      </c>
      <c r="J175" s="129" t="s">
        <v>1100</v>
      </c>
      <c r="K175" s="85"/>
      <c r="M175" s="252"/>
    </row>
    <row r="176" spans="1:13" s="10" customFormat="1" ht="30" hidden="1">
      <c r="A176" s="40"/>
      <c r="B176" s="32"/>
      <c r="C176" s="126" t="s">
        <v>669</v>
      </c>
      <c r="D176" s="276" t="s">
        <v>19</v>
      </c>
      <c r="E176" s="328"/>
      <c r="F176" s="295">
        <v>3500000</v>
      </c>
      <c r="G176" s="137"/>
      <c r="H176" s="276" t="s">
        <v>175</v>
      </c>
      <c r="I176" s="129" t="s">
        <v>1035</v>
      </c>
      <c r="J176" s="129" t="s">
        <v>1100</v>
      </c>
      <c r="K176" s="85"/>
      <c r="M176" s="252"/>
    </row>
    <row r="177" spans="1:13" s="10" customFormat="1" ht="30" hidden="1">
      <c r="A177" s="40"/>
      <c r="B177" s="32"/>
      <c r="C177" s="126" t="s">
        <v>721</v>
      </c>
      <c r="D177" s="276" t="s">
        <v>19</v>
      </c>
      <c r="E177" s="328"/>
      <c r="F177" s="295">
        <v>3500000</v>
      </c>
      <c r="G177" s="137"/>
      <c r="H177" s="276" t="s">
        <v>175</v>
      </c>
      <c r="I177" s="129" t="s">
        <v>1035</v>
      </c>
      <c r="J177" s="129" t="s">
        <v>1100</v>
      </c>
      <c r="K177" s="85"/>
      <c r="M177" s="252"/>
    </row>
    <row r="178" spans="1:13" s="10" customFormat="1" ht="15.75" hidden="1">
      <c r="A178" s="40"/>
      <c r="B178" s="32"/>
      <c r="C178" s="126" t="s">
        <v>722</v>
      </c>
      <c r="D178" s="276" t="s">
        <v>19</v>
      </c>
      <c r="E178" s="328"/>
      <c r="F178" s="295">
        <v>2510000</v>
      </c>
      <c r="G178" s="137"/>
      <c r="H178" s="276" t="s">
        <v>175</v>
      </c>
      <c r="I178" s="129" t="s">
        <v>1035</v>
      </c>
      <c r="J178" s="129" t="s">
        <v>1100</v>
      </c>
      <c r="K178" s="85"/>
      <c r="M178" s="252"/>
    </row>
    <row r="179" spans="1:13" s="10" customFormat="1" ht="30" hidden="1">
      <c r="A179" s="40"/>
      <c r="B179" s="32"/>
      <c r="C179" s="126" t="s">
        <v>723</v>
      </c>
      <c r="D179" s="276" t="s">
        <v>19</v>
      </c>
      <c r="E179" s="328"/>
      <c r="F179" s="295"/>
      <c r="G179" s="137"/>
      <c r="H179" s="276" t="s">
        <v>175</v>
      </c>
      <c r="I179" s="129" t="s">
        <v>1035</v>
      </c>
      <c r="J179" s="129" t="s">
        <v>1100</v>
      </c>
      <c r="K179" s="85"/>
      <c r="M179" s="252"/>
    </row>
    <row r="180" spans="1:13" s="10" customFormat="1" ht="15.75" hidden="1">
      <c r="A180" s="40"/>
      <c r="B180" s="32"/>
      <c r="C180" s="126" t="s">
        <v>630</v>
      </c>
      <c r="D180" s="276" t="s">
        <v>47</v>
      </c>
      <c r="E180" s="328"/>
      <c r="F180" s="295">
        <v>500000</v>
      </c>
      <c r="G180" s="137"/>
      <c r="H180" s="276" t="s">
        <v>175</v>
      </c>
      <c r="I180" s="129" t="s">
        <v>1101</v>
      </c>
      <c r="J180" s="129" t="s">
        <v>1102</v>
      </c>
      <c r="K180" s="85"/>
      <c r="M180" s="252"/>
    </row>
    <row r="181" spans="1:13" s="10" customFormat="1" ht="15.75" hidden="1">
      <c r="A181" s="40"/>
      <c r="B181" s="32"/>
      <c r="C181" s="126" t="s">
        <v>630</v>
      </c>
      <c r="D181" s="276" t="s">
        <v>47</v>
      </c>
      <c r="E181" s="328"/>
      <c r="F181" s="295">
        <v>1500000</v>
      </c>
      <c r="G181" s="137"/>
      <c r="H181" s="276" t="s">
        <v>175</v>
      </c>
      <c r="I181" s="129" t="s">
        <v>1036</v>
      </c>
      <c r="J181" s="129" t="s">
        <v>1036</v>
      </c>
      <c r="K181" s="85"/>
      <c r="M181" s="252"/>
    </row>
    <row r="182" spans="1:13" s="10" customFormat="1" ht="15.75" hidden="1">
      <c r="A182" s="40"/>
      <c r="B182" s="32"/>
      <c r="C182" s="126" t="s">
        <v>630</v>
      </c>
      <c r="D182" s="276" t="s">
        <v>47</v>
      </c>
      <c r="E182" s="328"/>
      <c r="F182" s="295">
        <v>500000</v>
      </c>
      <c r="G182" s="137"/>
      <c r="H182" s="276" t="s">
        <v>175</v>
      </c>
      <c r="I182" s="129" t="s">
        <v>1037</v>
      </c>
      <c r="J182" s="129" t="s">
        <v>1037</v>
      </c>
      <c r="K182" s="85"/>
      <c r="M182" s="252"/>
    </row>
    <row r="183" spans="1:13" s="10" customFormat="1" ht="15.75" hidden="1">
      <c r="A183" s="40"/>
      <c r="B183" s="32"/>
      <c r="C183" s="126" t="s">
        <v>724</v>
      </c>
      <c r="D183" s="276" t="s">
        <v>47</v>
      </c>
      <c r="E183" s="328"/>
      <c r="F183" s="295">
        <v>9600000</v>
      </c>
      <c r="G183" s="137"/>
      <c r="H183" s="276" t="s">
        <v>175</v>
      </c>
      <c r="I183" s="129" t="s">
        <v>262</v>
      </c>
      <c r="J183" s="129" t="s">
        <v>254</v>
      </c>
      <c r="K183" s="85"/>
      <c r="M183" s="252"/>
    </row>
    <row r="184" spans="1:13" s="10" customFormat="1" ht="15.75" hidden="1">
      <c r="A184" s="40"/>
      <c r="B184" s="32"/>
      <c r="C184" s="126" t="s">
        <v>630</v>
      </c>
      <c r="D184" s="276" t="s">
        <v>47</v>
      </c>
      <c r="E184" s="328"/>
      <c r="F184" s="295">
        <v>500000</v>
      </c>
      <c r="G184" s="137"/>
      <c r="H184" s="276" t="s">
        <v>175</v>
      </c>
      <c r="I184" s="129" t="s">
        <v>262</v>
      </c>
      <c r="J184" s="129" t="s">
        <v>254</v>
      </c>
      <c r="K184" s="85"/>
      <c r="M184" s="252"/>
    </row>
    <row r="185" spans="1:13" s="10" customFormat="1" ht="30" hidden="1">
      <c r="A185" s="115"/>
      <c r="B185" s="340"/>
      <c r="C185" s="126" t="s">
        <v>725</v>
      </c>
      <c r="D185" s="265" t="s">
        <v>1077</v>
      </c>
      <c r="E185" s="327"/>
      <c r="F185" s="295">
        <v>39882331</v>
      </c>
      <c r="G185" s="93"/>
      <c r="H185" s="265" t="s">
        <v>175</v>
      </c>
      <c r="I185" s="129" t="s">
        <v>262</v>
      </c>
      <c r="J185" s="129" t="s">
        <v>254</v>
      </c>
      <c r="K185" s="82"/>
      <c r="M185" s="252"/>
    </row>
    <row r="186" spans="1:13" s="10" customFormat="1" ht="15.75" hidden="1">
      <c r="A186" s="40"/>
      <c r="B186" s="32"/>
      <c r="C186" s="352" t="s">
        <v>726</v>
      </c>
      <c r="D186" s="273" t="s">
        <v>1077</v>
      </c>
      <c r="E186" s="329"/>
      <c r="F186" s="353">
        <v>7365000</v>
      </c>
      <c r="G186" s="142"/>
      <c r="H186" s="273" t="s">
        <v>175</v>
      </c>
      <c r="I186" s="133" t="s">
        <v>262</v>
      </c>
      <c r="J186" s="133" t="s">
        <v>254</v>
      </c>
      <c r="K186" s="166"/>
      <c r="M186" s="252"/>
    </row>
    <row r="187" spans="1:13" s="10" customFormat="1" ht="15.75" hidden="1">
      <c r="A187" s="40"/>
      <c r="B187" s="32"/>
      <c r="C187" s="126" t="s">
        <v>727</v>
      </c>
      <c r="D187" s="276" t="s">
        <v>47</v>
      </c>
      <c r="E187" s="328"/>
      <c r="F187" s="295">
        <v>750000</v>
      </c>
      <c r="G187" s="137"/>
      <c r="H187" s="276" t="s">
        <v>175</v>
      </c>
      <c r="I187" s="129" t="s">
        <v>175</v>
      </c>
      <c r="J187" s="129" t="s">
        <v>175</v>
      </c>
      <c r="K187" s="85"/>
      <c r="M187" s="252"/>
    </row>
    <row r="188" spans="1:13" s="10" customFormat="1" ht="15.75" hidden="1">
      <c r="A188" s="40"/>
      <c r="B188" s="32"/>
      <c r="C188" s="126" t="s">
        <v>728</v>
      </c>
      <c r="D188" s="276" t="s">
        <v>47</v>
      </c>
      <c r="E188" s="328"/>
      <c r="F188" s="295">
        <v>500000</v>
      </c>
      <c r="G188" s="137"/>
      <c r="H188" s="276" t="s">
        <v>175</v>
      </c>
      <c r="I188" s="129" t="s">
        <v>175</v>
      </c>
      <c r="J188" s="129" t="s">
        <v>175</v>
      </c>
      <c r="K188" s="85"/>
      <c r="M188" s="252"/>
    </row>
    <row r="189" spans="1:13" s="10" customFormat="1" ht="15.75" hidden="1">
      <c r="A189" s="40"/>
      <c r="B189" s="32"/>
      <c r="C189" s="126" t="s">
        <v>729</v>
      </c>
      <c r="D189" s="276" t="s">
        <v>14</v>
      </c>
      <c r="E189" s="328"/>
      <c r="F189" s="295">
        <v>6456500</v>
      </c>
      <c r="G189" s="137"/>
      <c r="H189" s="276" t="s">
        <v>175</v>
      </c>
      <c r="I189" s="129" t="s">
        <v>175</v>
      </c>
      <c r="J189" s="129" t="s">
        <v>175</v>
      </c>
      <c r="K189" s="85"/>
      <c r="M189" s="252"/>
    </row>
    <row r="190" spans="1:13" s="10" customFormat="1" ht="15.75" hidden="1">
      <c r="A190" s="40"/>
      <c r="B190" s="32"/>
      <c r="C190" s="126" t="s">
        <v>630</v>
      </c>
      <c r="D190" s="276" t="s">
        <v>47</v>
      </c>
      <c r="E190" s="328"/>
      <c r="F190" s="295">
        <v>500000</v>
      </c>
      <c r="G190" s="137"/>
      <c r="H190" s="276" t="s">
        <v>175</v>
      </c>
      <c r="I190" s="129" t="s">
        <v>175</v>
      </c>
      <c r="J190" s="129" t="s">
        <v>175</v>
      </c>
      <c r="K190" s="85"/>
      <c r="M190" s="252"/>
    </row>
    <row r="191" spans="1:13" s="10" customFormat="1" ht="15.75" hidden="1">
      <c r="A191" s="40"/>
      <c r="B191" s="32"/>
      <c r="C191" s="126" t="s">
        <v>730</v>
      </c>
      <c r="D191" s="276" t="s">
        <v>47</v>
      </c>
      <c r="E191" s="328"/>
      <c r="F191" s="295">
        <v>500000</v>
      </c>
      <c r="G191" s="137"/>
      <c r="H191" s="276" t="s">
        <v>175</v>
      </c>
      <c r="I191" s="129" t="s">
        <v>261</v>
      </c>
      <c r="J191" s="129" t="s">
        <v>253</v>
      </c>
      <c r="K191" s="85"/>
      <c r="M191" s="252"/>
    </row>
    <row r="192" spans="1:13" s="10" customFormat="1" ht="30" hidden="1">
      <c r="A192" s="40"/>
      <c r="B192" s="32"/>
      <c r="C192" s="126" t="s">
        <v>731</v>
      </c>
      <c r="D192" s="276" t="s">
        <v>47</v>
      </c>
      <c r="E192" s="328"/>
      <c r="F192" s="295">
        <v>6996000</v>
      </c>
      <c r="G192" s="137"/>
      <c r="H192" s="276" t="s">
        <v>175</v>
      </c>
      <c r="I192" s="129" t="s">
        <v>261</v>
      </c>
      <c r="J192" s="129" t="s">
        <v>253</v>
      </c>
      <c r="K192" s="85"/>
      <c r="M192" s="252"/>
    </row>
    <row r="193" spans="1:13" s="10" customFormat="1" ht="15.75" hidden="1">
      <c r="A193" s="40"/>
      <c r="B193" s="32"/>
      <c r="C193" s="126" t="s">
        <v>630</v>
      </c>
      <c r="D193" s="276" t="s">
        <v>47</v>
      </c>
      <c r="E193" s="328"/>
      <c r="F193" s="295">
        <v>500000</v>
      </c>
      <c r="G193" s="137"/>
      <c r="H193" s="276" t="s">
        <v>175</v>
      </c>
      <c r="I193" s="129" t="s">
        <v>261</v>
      </c>
      <c r="J193" s="129" t="s">
        <v>253</v>
      </c>
      <c r="K193" s="85"/>
      <c r="M193" s="252"/>
    </row>
    <row r="194" spans="1:13" s="10" customFormat="1" ht="15.75" hidden="1">
      <c r="A194" s="40"/>
      <c r="B194" s="32"/>
      <c r="C194" s="126" t="s">
        <v>732</v>
      </c>
      <c r="D194" s="276" t="s">
        <v>133</v>
      </c>
      <c r="E194" s="328"/>
      <c r="F194" s="295">
        <v>4979000</v>
      </c>
      <c r="G194" s="137"/>
      <c r="H194" s="276" t="s">
        <v>175</v>
      </c>
      <c r="I194" s="129" t="s">
        <v>1038</v>
      </c>
      <c r="J194" s="129" t="s">
        <v>1103</v>
      </c>
      <c r="K194" s="85"/>
      <c r="M194" s="252"/>
    </row>
    <row r="195" spans="1:13" s="10" customFormat="1" ht="15.75" hidden="1">
      <c r="A195" s="40"/>
      <c r="B195" s="32"/>
      <c r="C195" s="126" t="s">
        <v>630</v>
      </c>
      <c r="D195" s="276" t="s">
        <v>47</v>
      </c>
      <c r="E195" s="328"/>
      <c r="F195" s="295">
        <v>500000</v>
      </c>
      <c r="G195" s="137"/>
      <c r="H195" s="276" t="s">
        <v>175</v>
      </c>
      <c r="I195" s="129" t="s">
        <v>1038</v>
      </c>
      <c r="J195" s="129" t="s">
        <v>1103</v>
      </c>
      <c r="K195" s="85"/>
      <c r="M195" s="252"/>
    </row>
    <row r="196" spans="1:13" s="10" customFormat="1" ht="15.75" hidden="1">
      <c r="A196" s="40"/>
      <c r="B196" s="32"/>
      <c r="C196" s="126" t="s">
        <v>733</v>
      </c>
      <c r="D196" s="276" t="s">
        <v>19</v>
      </c>
      <c r="E196" s="328"/>
      <c r="F196" s="295">
        <v>10000000</v>
      </c>
      <c r="G196" s="137"/>
      <c r="H196" s="276" t="s">
        <v>175</v>
      </c>
      <c r="I196" s="129" t="s">
        <v>343</v>
      </c>
      <c r="J196" s="129" t="s">
        <v>1104</v>
      </c>
      <c r="K196" s="85"/>
      <c r="M196" s="252"/>
    </row>
    <row r="197" spans="1:13" s="10" customFormat="1" ht="30" hidden="1">
      <c r="A197" s="40"/>
      <c r="B197" s="32"/>
      <c r="C197" s="126" t="s">
        <v>734</v>
      </c>
      <c r="D197" s="276" t="s">
        <v>47</v>
      </c>
      <c r="E197" s="328"/>
      <c r="F197" s="295">
        <v>5350000</v>
      </c>
      <c r="G197" s="137"/>
      <c r="H197" s="276" t="s">
        <v>175</v>
      </c>
      <c r="I197" s="129" t="s">
        <v>343</v>
      </c>
      <c r="J197" s="129" t="s">
        <v>1104</v>
      </c>
      <c r="K197" s="85"/>
      <c r="M197" s="252"/>
    </row>
    <row r="198" spans="1:13" s="10" customFormat="1" ht="15.75" hidden="1">
      <c r="A198" s="40"/>
      <c r="B198" s="32"/>
      <c r="C198" s="126" t="s">
        <v>735</v>
      </c>
      <c r="D198" s="276" t="s">
        <v>14</v>
      </c>
      <c r="E198" s="328"/>
      <c r="F198" s="295">
        <v>8663790</v>
      </c>
      <c r="G198" s="137"/>
      <c r="H198" s="276" t="s">
        <v>175</v>
      </c>
      <c r="I198" s="129" t="s">
        <v>343</v>
      </c>
      <c r="J198" s="129" t="s">
        <v>1104</v>
      </c>
      <c r="K198" s="85"/>
      <c r="M198" s="252"/>
    </row>
    <row r="199" spans="1:13" s="10" customFormat="1" ht="15.75" hidden="1">
      <c r="A199" s="40"/>
      <c r="B199" s="32"/>
      <c r="C199" s="126" t="s">
        <v>736</v>
      </c>
      <c r="D199" s="276" t="s">
        <v>14</v>
      </c>
      <c r="E199" s="328"/>
      <c r="F199" s="295">
        <v>2953648</v>
      </c>
      <c r="G199" s="137"/>
      <c r="H199" s="276" t="s">
        <v>175</v>
      </c>
      <c r="I199" s="129" t="s">
        <v>343</v>
      </c>
      <c r="J199" s="129" t="s">
        <v>1104</v>
      </c>
      <c r="K199" s="85"/>
      <c r="M199" s="252"/>
    </row>
    <row r="200" spans="1:13" s="10" customFormat="1" ht="15.75" hidden="1">
      <c r="A200" s="40"/>
      <c r="B200" s="32"/>
      <c r="C200" s="126" t="s">
        <v>737</v>
      </c>
      <c r="D200" s="276" t="s">
        <v>164</v>
      </c>
      <c r="E200" s="328"/>
      <c r="F200" s="295">
        <v>4380000</v>
      </c>
      <c r="G200" s="137"/>
      <c r="H200" s="276" t="s">
        <v>175</v>
      </c>
      <c r="I200" s="129" t="s">
        <v>343</v>
      </c>
      <c r="J200" s="129" t="s">
        <v>1104</v>
      </c>
      <c r="K200" s="85"/>
      <c r="M200" s="252"/>
    </row>
    <row r="201" spans="1:13" s="10" customFormat="1" ht="15.75" hidden="1">
      <c r="A201" s="40"/>
      <c r="B201" s="32"/>
      <c r="C201" s="126" t="s">
        <v>738</v>
      </c>
      <c r="D201" s="276" t="s">
        <v>47</v>
      </c>
      <c r="E201" s="328"/>
      <c r="F201" s="295">
        <v>6300000</v>
      </c>
      <c r="G201" s="137"/>
      <c r="H201" s="276" t="s">
        <v>175</v>
      </c>
      <c r="I201" s="129" t="s">
        <v>343</v>
      </c>
      <c r="J201" s="129" t="s">
        <v>1104</v>
      </c>
      <c r="K201" s="85"/>
      <c r="M201" s="252"/>
    </row>
    <row r="202" spans="1:13" s="10" customFormat="1" ht="15.75" hidden="1">
      <c r="A202" s="40"/>
      <c r="B202" s="32"/>
      <c r="C202" s="126" t="s">
        <v>630</v>
      </c>
      <c r="D202" s="276" t="s">
        <v>47</v>
      </c>
      <c r="E202" s="328"/>
      <c r="F202" s="295">
        <v>500000</v>
      </c>
      <c r="G202" s="137"/>
      <c r="H202" s="276" t="s">
        <v>175</v>
      </c>
      <c r="I202" s="129" t="s">
        <v>343</v>
      </c>
      <c r="J202" s="129" t="s">
        <v>1104</v>
      </c>
      <c r="K202" s="85"/>
      <c r="M202" s="252"/>
    </row>
    <row r="203" spans="1:13" s="10" customFormat="1" ht="15.75" hidden="1">
      <c r="A203" s="40"/>
      <c r="B203" s="32"/>
      <c r="C203" s="126" t="s">
        <v>739</v>
      </c>
      <c r="D203" s="276" t="s">
        <v>47</v>
      </c>
      <c r="E203" s="328"/>
      <c r="F203" s="295">
        <v>5151316</v>
      </c>
      <c r="G203" s="137"/>
      <c r="H203" s="276" t="s">
        <v>175</v>
      </c>
      <c r="I203" s="129" t="s">
        <v>1039</v>
      </c>
      <c r="J203" s="129" t="s">
        <v>1105</v>
      </c>
      <c r="K203" s="85"/>
      <c r="M203" s="252"/>
    </row>
    <row r="204" spans="1:13" s="10" customFormat="1" ht="15.75" hidden="1">
      <c r="A204" s="40"/>
      <c r="B204" s="32"/>
      <c r="C204" s="126" t="s">
        <v>630</v>
      </c>
      <c r="D204" s="276" t="s">
        <v>47</v>
      </c>
      <c r="E204" s="328"/>
      <c r="F204" s="295">
        <v>500000</v>
      </c>
      <c r="G204" s="137"/>
      <c r="H204" s="276" t="s">
        <v>175</v>
      </c>
      <c r="I204" s="129" t="s">
        <v>1039</v>
      </c>
      <c r="J204" s="129" t="s">
        <v>1105</v>
      </c>
      <c r="K204" s="85"/>
      <c r="M204" s="252"/>
    </row>
    <row r="205" spans="1:13" s="10" customFormat="1" ht="15.75" hidden="1">
      <c r="A205" s="40"/>
      <c r="B205" s="32"/>
      <c r="C205" s="126" t="s">
        <v>740</v>
      </c>
      <c r="D205" s="276" t="s">
        <v>14</v>
      </c>
      <c r="E205" s="328"/>
      <c r="F205" s="295">
        <v>5424132</v>
      </c>
      <c r="G205" s="137"/>
      <c r="H205" s="276" t="s">
        <v>175</v>
      </c>
      <c r="I205" s="129" t="s">
        <v>1039</v>
      </c>
      <c r="J205" s="129" t="s">
        <v>1105</v>
      </c>
      <c r="K205" s="85"/>
      <c r="M205" s="252"/>
    </row>
    <row r="206" spans="1:13" s="10" customFormat="1" ht="15.75" hidden="1">
      <c r="A206" s="40"/>
      <c r="B206" s="32"/>
      <c r="C206" s="126" t="s">
        <v>630</v>
      </c>
      <c r="D206" s="276" t="s">
        <v>47</v>
      </c>
      <c r="E206" s="328"/>
      <c r="F206" s="295">
        <v>500000</v>
      </c>
      <c r="G206" s="137"/>
      <c r="H206" s="276" t="s">
        <v>175</v>
      </c>
      <c r="I206" s="129" t="s">
        <v>1040</v>
      </c>
      <c r="J206" s="129" t="s">
        <v>1106</v>
      </c>
      <c r="K206" s="85"/>
      <c r="M206" s="252"/>
    </row>
    <row r="207" spans="1:13" s="10" customFormat="1" ht="15.75" hidden="1">
      <c r="A207" s="40"/>
      <c r="B207" s="32"/>
      <c r="C207" s="126" t="s">
        <v>741</v>
      </c>
      <c r="D207" s="276" t="s">
        <v>47</v>
      </c>
      <c r="E207" s="328"/>
      <c r="F207" s="295">
        <v>5156400</v>
      </c>
      <c r="G207" s="137"/>
      <c r="H207" s="276" t="s">
        <v>152</v>
      </c>
      <c r="I207" s="129" t="s">
        <v>1041</v>
      </c>
      <c r="J207" s="129" t="s">
        <v>1107</v>
      </c>
      <c r="K207" s="85"/>
      <c r="M207" s="252"/>
    </row>
    <row r="208" spans="1:13" s="10" customFormat="1" ht="15.75" hidden="1">
      <c r="A208" s="40"/>
      <c r="B208" s="32"/>
      <c r="C208" s="126" t="s">
        <v>742</v>
      </c>
      <c r="D208" s="276" t="s">
        <v>47</v>
      </c>
      <c r="E208" s="328"/>
      <c r="F208" s="295">
        <v>1000000</v>
      </c>
      <c r="G208" s="137"/>
      <c r="H208" s="276" t="s">
        <v>152</v>
      </c>
      <c r="I208" s="129" t="s">
        <v>1042</v>
      </c>
      <c r="J208" s="129" t="s">
        <v>1108</v>
      </c>
      <c r="K208" s="85"/>
      <c r="M208" s="252"/>
    </row>
    <row r="209" spans="1:13" s="10" customFormat="1" ht="15.75" hidden="1">
      <c r="A209" s="40"/>
      <c r="B209" s="32"/>
      <c r="C209" s="126" t="s">
        <v>690</v>
      </c>
      <c r="D209" s="276" t="s">
        <v>19</v>
      </c>
      <c r="E209" s="328"/>
      <c r="F209" s="295">
        <v>4241000</v>
      </c>
      <c r="G209" s="137"/>
      <c r="H209" s="276" t="s">
        <v>152</v>
      </c>
      <c r="I209" s="129" t="s">
        <v>1042</v>
      </c>
      <c r="J209" s="129" t="s">
        <v>1108</v>
      </c>
      <c r="K209" s="85"/>
      <c r="M209" s="252"/>
    </row>
    <row r="210" spans="1:13" s="10" customFormat="1" ht="15.75" hidden="1">
      <c r="A210" s="40"/>
      <c r="B210" s="32"/>
      <c r="C210" s="126" t="s">
        <v>743</v>
      </c>
      <c r="D210" s="276" t="s">
        <v>14</v>
      </c>
      <c r="E210" s="328"/>
      <c r="F210" s="295">
        <v>3790000</v>
      </c>
      <c r="G210" s="137"/>
      <c r="H210" s="276" t="s">
        <v>152</v>
      </c>
      <c r="I210" s="129" t="s">
        <v>1043</v>
      </c>
      <c r="J210" s="129" t="s">
        <v>1109</v>
      </c>
      <c r="K210" s="85"/>
      <c r="M210" s="252"/>
    </row>
    <row r="211" spans="1:13" s="10" customFormat="1" ht="15.75" hidden="1">
      <c r="A211" s="40"/>
      <c r="B211" s="32"/>
      <c r="C211" s="126" t="s">
        <v>744</v>
      </c>
      <c r="D211" s="276" t="s">
        <v>14</v>
      </c>
      <c r="E211" s="328"/>
      <c r="F211" s="295">
        <v>7420264</v>
      </c>
      <c r="G211" s="137"/>
      <c r="H211" s="276" t="s">
        <v>152</v>
      </c>
      <c r="I211" s="129" t="s">
        <v>1044</v>
      </c>
      <c r="J211" s="129" t="s">
        <v>1110</v>
      </c>
      <c r="K211" s="85"/>
      <c r="M211" s="252"/>
    </row>
    <row r="212" spans="1:13" s="10" customFormat="1" ht="15.75" hidden="1">
      <c r="A212" s="40"/>
      <c r="B212" s="32"/>
      <c r="C212" s="126" t="s">
        <v>745</v>
      </c>
      <c r="D212" s="276" t="s">
        <v>19</v>
      </c>
      <c r="E212" s="328"/>
      <c r="F212" s="295">
        <v>4600000</v>
      </c>
      <c r="G212" s="137"/>
      <c r="H212" s="276" t="s">
        <v>152</v>
      </c>
      <c r="I212" s="129" t="s">
        <v>1044</v>
      </c>
      <c r="J212" s="129" t="s">
        <v>1110</v>
      </c>
      <c r="K212" s="85"/>
      <c r="M212" s="252"/>
    </row>
    <row r="213" spans="1:13" s="10" customFormat="1" ht="15.75" hidden="1">
      <c r="A213" s="40"/>
      <c r="B213" s="32"/>
      <c r="C213" s="126" t="s">
        <v>746</v>
      </c>
      <c r="D213" s="276" t="s">
        <v>19</v>
      </c>
      <c r="E213" s="328"/>
      <c r="F213" s="295">
        <v>8900000</v>
      </c>
      <c r="G213" s="137"/>
      <c r="H213" s="276" t="s">
        <v>152</v>
      </c>
      <c r="I213" s="129" t="s">
        <v>1044</v>
      </c>
      <c r="J213" s="129" t="s">
        <v>1110</v>
      </c>
      <c r="K213" s="85"/>
      <c r="M213" s="252"/>
    </row>
    <row r="214" spans="1:13" s="10" customFormat="1" ht="15.75" hidden="1">
      <c r="A214" s="40"/>
      <c r="B214" s="32"/>
      <c r="C214" s="126" t="s">
        <v>747</v>
      </c>
      <c r="D214" s="276" t="s">
        <v>19</v>
      </c>
      <c r="E214" s="328"/>
      <c r="F214" s="295">
        <v>2226000</v>
      </c>
      <c r="G214" s="137"/>
      <c r="H214" s="276" t="s">
        <v>152</v>
      </c>
      <c r="I214" s="129" t="s">
        <v>1044</v>
      </c>
      <c r="J214" s="129" t="s">
        <v>1110</v>
      </c>
      <c r="K214" s="85"/>
      <c r="M214" s="252"/>
    </row>
    <row r="215" spans="1:13" s="10" customFormat="1" ht="15.75" hidden="1">
      <c r="A215" s="40"/>
      <c r="B215" s="32"/>
      <c r="C215" s="126" t="s">
        <v>748</v>
      </c>
      <c r="D215" s="276" t="s">
        <v>19</v>
      </c>
      <c r="E215" s="328"/>
      <c r="F215" s="295">
        <v>12915000</v>
      </c>
      <c r="G215" s="137"/>
      <c r="H215" s="276" t="s">
        <v>152</v>
      </c>
      <c r="I215" s="129" t="s">
        <v>1044</v>
      </c>
      <c r="J215" s="129" t="s">
        <v>1110</v>
      </c>
      <c r="K215" s="85"/>
      <c r="M215" s="252"/>
    </row>
    <row r="216" spans="1:13" s="10" customFormat="1" ht="15.75" hidden="1">
      <c r="A216" s="40"/>
      <c r="B216" s="32"/>
      <c r="C216" s="126" t="s">
        <v>749</v>
      </c>
      <c r="D216" s="276" t="s">
        <v>19</v>
      </c>
      <c r="E216" s="328"/>
      <c r="F216" s="295">
        <v>8550000</v>
      </c>
      <c r="G216" s="137"/>
      <c r="H216" s="276" t="s">
        <v>152</v>
      </c>
      <c r="I216" s="129" t="s">
        <v>1044</v>
      </c>
      <c r="J216" s="129" t="s">
        <v>1110</v>
      </c>
      <c r="K216" s="85"/>
      <c r="M216" s="252"/>
    </row>
    <row r="217" spans="1:13" s="10" customFormat="1" ht="30" hidden="1">
      <c r="A217" s="40"/>
      <c r="B217" s="32"/>
      <c r="C217" s="126" t="s">
        <v>750</v>
      </c>
      <c r="D217" s="276" t="s">
        <v>19</v>
      </c>
      <c r="E217" s="328"/>
      <c r="F217" s="295">
        <v>9450000</v>
      </c>
      <c r="G217" s="137"/>
      <c r="H217" s="276" t="s">
        <v>152</v>
      </c>
      <c r="I217" s="129" t="s">
        <v>1044</v>
      </c>
      <c r="J217" s="129" t="s">
        <v>1110</v>
      </c>
      <c r="K217" s="85"/>
      <c r="M217" s="252"/>
    </row>
    <row r="218" spans="1:13" s="10" customFormat="1" ht="30" hidden="1">
      <c r="A218" s="40"/>
      <c r="B218" s="32"/>
      <c r="C218" s="126" t="s">
        <v>751</v>
      </c>
      <c r="D218" s="276" t="s">
        <v>19</v>
      </c>
      <c r="E218" s="328"/>
      <c r="F218" s="295">
        <v>17325000</v>
      </c>
      <c r="G218" s="137"/>
      <c r="H218" s="276" t="s">
        <v>152</v>
      </c>
      <c r="I218" s="129" t="s">
        <v>1044</v>
      </c>
      <c r="J218" s="129" t="s">
        <v>1110</v>
      </c>
      <c r="K218" s="85"/>
      <c r="M218" s="252"/>
    </row>
    <row r="219" spans="1:13" s="10" customFormat="1" ht="15.75" hidden="1">
      <c r="A219" s="40"/>
      <c r="B219" s="32"/>
      <c r="C219" s="126" t="s">
        <v>752</v>
      </c>
      <c r="D219" s="276" t="s">
        <v>19</v>
      </c>
      <c r="E219" s="328"/>
      <c r="F219" s="295">
        <v>1500000</v>
      </c>
      <c r="G219" s="137"/>
      <c r="H219" s="276" t="s">
        <v>152</v>
      </c>
      <c r="I219" s="129" t="s">
        <v>1044</v>
      </c>
      <c r="J219" s="129" t="s">
        <v>1110</v>
      </c>
      <c r="K219" s="85"/>
      <c r="M219" s="252"/>
    </row>
    <row r="220" spans="1:13" s="10" customFormat="1" ht="15.75" hidden="1">
      <c r="A220" s="40"/>
      <c r="B220" s="32"/>
      <c r="C220" s="126" t="s">
        <v>753</v>
      </c>
      <c r="D220" s="276" t="s">
        <v>19</v>
      </c>
      <c r="E220" s="328"/>
      <c r="F220" s="295">
        <v>600000</v>
      </c>
      <c r="G220" s="137"/>
      <c r="H220" s="276" t="s">
        <v>152</v>
      </c>
      <c r="I220" s="129" t="s">
        <v>1044</v>
      </c>
      <c r="J220" s="129" t="s">
        <v>1110</v>
      </c>
      <c r="K220" s="85"/>
      <c r="M220" s="252"/>
    </row>
    <row r="221" spans="1:13" s="10" customFormat="1" ht="15.75" hidden="1">
      <c r="A221" s="40"/>
      <c r="B221" s="32"/>
      <c r="C221" s="126" t="s">
        <v>690</v>
      </c>
      <c r="D221" s="276" t="s">
        <v>19</v>
      </c>
      <c r="E221" s="328"/>
      <c r="F221" s="295">
        <v>3480000</v>
      </c>
      <c r="G221" s="137"/>
      <c r="H221" s="276" t="s">
        <v>152</v>
      </c>
      <c r="I221" s="129" t="s">
        <v>1044</v>
      </c>
      <c r="J221" s="129" t="s">
        <v>1110</v>
      </c>
      <c r="K221" s="85"/>
      <c r="M221" s="252"/>
    </row>
    <row r="222" spans="1:13" s="10" customFormat="1" ht="15.75" hidden="1">
      <c r="A222" s="40"/>
      <c r="B222" s="32"/>
      <c r="C222" s="126" t="s">
        <v>630</v>
      </c>
      <c r="D222" s="276"/>
      <c r="E222" s="328"/>
      <c r="F222" s="295">
        <v>500000</v>
      </c>
      <c r="G222" s="137"/>
      <c r="H222" s="276" t="s">
        <v>152</v>
      </c>
      <c r="I222" s="129" t="s">
        <v>1044</v>
      </c>
      <c r="J222" s="129" t="s">
        <v>1110</v>
      </c>
      <c r="K222" s="85"/>
      <c r="M222" s="252"/>
    </row>
    <row r="223" spans="1:13" s="10" customFormat="1" ht="15.75" hidden="1">
      <c r="A223" s="40"/>
      <c r="B223" s="32"/>
      <c r="C223" s="126" t="s">
        <v>754</v>
      </c>
      <c r="D223" s="276" t="s">
        <v>164</v>
      </c>
      <c r="E223" s="328"/>
      <c r="F223" s="295">
        <v>130000000</v>
      </c>
      <c r="G223" s="137"/>
      <c r="H223" s="276" t="s">
        <v>152</v>
      </c>
      <c r="I223" s="129" t="s">
        <v>1044</v>
      </c>
      <c r="J223" s="129" t="s">
        <v>1110</v>
      </c>
      <c r="K223" s="85"/>
      <c r="M223" s="252"/>
    </row>
    <row r="224" spans="1:13" s="10" customFormat="1" ht="30" hidden="1">
      <c r="A224" s="115"/>
      <c r="B224" s="340"/>
      <c r="C224" s="126" t="s">
        <v>666</v>
      </c>
      <c r="D224" s="265" t="s">
        <v>164</v>
      </c>
      <c r="E224" s="327"/>
      <c r="F224" s="295">
        <v>3500000</v>
      </c>
      <c r="G224" s="93"/>
      <c r="H224" s="265" t="s">
        <v>152</v>
      </c>
      <c r="I224" s="129" t="s">
        <v>1044</v>
      </c>
      <c r="J224" s="129" t="s">
        <v>1110</v>
      </c>
      <c r="K224" s="82"/>
      <c r="M224" s="252"/>
    </row>
    <row r="225" spans="1:13" s="10" customFormat="1" ht="30" hidden="1">
      <c r="A225" s="40"/>
      <c r="B225" s="32"/>
      <c r="C225" s="352" t="s">
        <v>667</v>
      </c>
      <c r="D225" s="273" t="s">
        <v>164</v>
      </c>
      <c r="E225" s="329"/>
      <c r="F225" s="353">
        <v>3500000</v>
      </c>
      <c r="G225" s="142"/>
      <c r="H225" s="273" t="s">
        <v>152</v>
      </c>
      <c r="I225" s="133" t="s">
        <v>1044</v>
      </c>
      <c r="J225" s="133" t="s">
        <v>1110</v>
      </c>
      <c r="K225" s="166"/>
      <c r="M225" s="252"/>
    </row>
    <row r="226" spans="1:13" s="10" customFormat="1" ht="30" hidden="1">
      <c r="A226" s="40"/>
      <c r="B226" s="32"/>
      <c r="C226" s="126" t="s">
        <v>755</v>
      </c>
      <c r="D226" s="276" t="s">
        <v>164</v>
      </c>
      <c r="E226" s="328"/>
      <c r="F226" s="295">
        <v>5400000</v>
      </c>
      <c r="G226" s="137"/>
      <c r="H226" s="276" t="s">
        <v>152</v>
      </c>
      <c r="I226" s="129" t="s">
        <v>1044</v>
      </c>
      <c r="J226" s="129" t="s">
        <v>1110</v>
      </c>
      <c r="K226" s="85"/>
      <c r="M226" s="252"/>
    </row>
    <row r="227" spans="1:13" s="10" customFormat="1" ht="15.75" hidden="1">
      <c r="A227" s="40"/>
      <c r="B227" s="32"/>
      <c r="C227" s="126" t="s">
        <v>756</v>
      </c>
      <c r="D227" s="276" t="s">
        <v>164</v>
      </c>
      <c r="E227" s="328"/>
      <c r="F227" s="295">
        <v>73500</v>
      </c>
      <c r="G227" s="137"/>
      <c r="H227" s="276" t="s">
        <v>152</v>
      </c>
      <c r="I227" s="129" t="s">
        <v>1044</v>
      </c>
      <c r="J227" s="129" t="s">
        <v>1110</v>
      </c>
      <c r="K227" s="85"/>
      <c r="M227" s="252"/>
    </row>
    <row r="228" spans="1:13" s="10" customFormat="1" ht="15.75" hidden="1">
      <c r="A228" s="40"/>
      <c r="B228" s="32"/>
      <c r="C228" s="126" t="s">
        <v>757</v>
      </c>
      <c r="D228" s="276" t="s">
        <v>164</v>
      </c>
      <c r="E228" s="328"/>
      <c r="F228" s="295">
        <v>28400</v>
      </c>
      <c r="G228" s="137"/>
      <c r="H228" s="276" t="s">
        <v>152</v>
      </c>
      <c r="I228" s="129" t="s">
        <v>1044</v>
      </c>
      <c r="J228" s="129" t="s">
        <v>1110</v>
      </c>
      <c r="K228" s="85"/>
      <c r="M228" s="252"/>
    </row>
    <row r="229" spans="1:13" s="10" customFormat="1" ht="15.75" hidden="1">
      <c r="A229" s="40"/>
      <c r="B229" s="32"/>
      <c r="C229" s="126" t="s">
        <v>758</v>
      </c>
      <c r="D229" s="276" t="s">
        <v>164</v>
      </c>
      <c r="E229" s="328"/>
      <c r="F229" s="295">
        <v>300000</v>
      </c>
      <c r="G229" s="137"/>
      <c r="H229" s="276" t="s">
        <v>152</v>
      </c>
      <c r="I229" s="129" t="s">
        <v>1044</v>
      </c>
      <c r="J229" s="129" t="s">
        <v>1110</v>
      </c>
      <c r="K229" s="85"/>
      <c r="M229" s="252"/>
    </row>
    <row r="230" spans="1:13" s="10" customFormat="1" ht="15.75" hidden="1">
      <c r="A230" s="40"/>
      <c r="B230" s="32"/>
      <c r="C230" s="126" t="s">
        <v>759</v>
      </c>
      <c r="D230" s="276" t="s">
        <v>164</v>
      </c>
      <c r="E230" s="328"/>
      <c r="F230" s="295">
        <v>2385000</v>
      </c>
      <c r="G230" s="137"/>
      <c r="H230" s="276" t="s">
        <v>152</v>
      </c>
      <c r="I230" s="129" t="s">
        <v>1044</v>
      </c>
      <c r="J230" s="129" t="s">
        <v>1110</v>
      </c>
      <c r="K230" s="85"/>
      <c r="M230" s="252"/>
    </row>
    <row r="231" spans="1:13" s="10" customFormat="1" ht="30" hidden="1">
      <c r="A231" s="40"/>
      <c r="B231" s="32"/>
      <c r="C231" s="126" t="s">
        <v>760</v>
      </c>
      <c r="D231" s="276" t="s">
        <v>164</v>
      </c>
      <c r="E231" s="328"/>
      <c r="F231" s="295">
        <v>2880000</v>
      </c>
      <c r="G231" s="137"/>
      <c r="H231" s="276" t="s">
        <v>152</v>
      </c>
      <c r="I231" s="129" t="s">
        <v>1044</v>
      </c>
      <c r="J231" s="129" t="s">
        <v>1110</v>
      </c>
      <c r="K231" s="85"/>
      <c r="M231" s="252"/>
    </row>
    <row r="232" spans="1:13" s="10" customFormat="1" ht="15.75" hidden="1">
      <c r="A232" s="40"/>
      <c r="B232" s="32"/>
      <c r="C232" s="126" t="s">
        <v>761</v>
      </c>
      <c r="D232" s="276" t="s">
        <v>133</v>
      </c>
      <c r="E232" s="328"/>
      <c r="F232" s="295">
        <v>15620000</v>
      </c>
      <c r="G232" s="137"/>
      <c r="H232" s="276" t="s">
        <v>152</v>
      </c>
      <c r="I232" s="129" t="s">
        <v>1045</v>
      </c>
      <c r="J232" s="129" t="s">
        <v>1111</v>
      </c>
      <c r="K232" s="85"/>
      <c r="M232" s="252"/>
    </row>
    <row r="233" spans="1:13" s="10" customFormat="1" ht="15.75" hidden="1">
      <c r="A233" s="40"/>
      <c r="B233" s="32"/>
      <c r="C233" s="126" t="s">
        <v>728</v>
      </c>
      <c r="D233" s="276" t="s">
        <v>47</v>
      </c>
      <c r="E233" s="328"/>
      <c r="F233" s="295">
        <v>500000</v>
      </c>
      <c r="G233" s="137"/>
      <c r="H233" s="276" t="s">
        <v>152</v>
      </c>
      <c r="I233" s="129" t="s">
        <v>344</v>
      </c>
      <c r="J233" s="129" t="s">
        <v>1112</v>
      </c>
      <c r="K233" s="85"/>
      <c r="M233" s="252"/>
    </row>
    <row r="234" spans="1:13" s="10" customFormat="1" ht="30" hidden="1">
      <c r="A234" s="40"/>
      <c r="B234" s="32"/>
      <c r="C234" s="126" t="s">
        <v>762</v>
      </c>
      <c r="D234" s="276" t="s">
        <v>47</v>
      </c>
      <c r="E234" s="328"/>
      <c r="F234" s="295">
        <v>4617000</v>
      </c>
      <c r="G234" s="137"/>
      <c r="H234" s="276" t="s">
        <v>152</v>
      </c>
      <c r="I234" s="129" t="s">
        <v>344</v>
      </c>
      <c r="J234" s="129" t="s">
        <v>1112</v>
      </c>
      <c r="K234" s="85"/>
      <c r="M234" s="252"/>
    </row>
    <row r="235" spans="1:13" s="10" customFormat="1" ht="15.75" hidden="1">
      <c r="A235" s="40"/>
      <c r="B235" s="32"/>
      <c r="C235" s="126" t="s">
        <v>630</v>
      </c>
      <c r="D235" s="276" t="s">
        <v>47</v>
      </c>
      <c r="E235" s="328"/>
      <c r="F235" s="295">
        <v>500000</v>
      </c>
      <c r="G235" s="137"/>
      <c r="H235" s="276" t="s">
        <v>152</v>
      </c>
      <c r="I235" s="129" t="s">
        <v>344</v>
      </c>
      <c r="J235" s="129" t="s">
        <v>1112</v>
      </c>
      <c r="K235" s="85"/>
      <c r="M235" s="252"/>
    </row>
    <row r="236" spans="1:13" s="10" customFormat="1" ht="15.75" hidden="1">
      <c r="A236" s="40"/>
      <c r="B236" s="32"/>
      <c r="C236" s="126" t="s">
        <v>763</v>
      </c>
      <c r="D236" s="276" t="s">
        <v>47</v>
      </c>
      <c r="E236" s="328"/>
      <c r="F236" s="295">
        <v>1000000</v>
      </c>
      <c r="G236" s="137"/>
      <c r="H236" s="276" t="s">
        <v>152</v>
      </c>
      <c r="I236" s="129" t="s">
        <v>1046</v>
      </c>
      <c r="J236" s="129" t="s">
        <v>1113</v>
      </c>
      <c r="K236" s="85"/>
      <c r="M236" s="252"/>
    </row>
    <row r="237" spans="1:13" s="10" customFormat="1" ht="15.75" hidden="1">
      <c r="A237" s="40"/>
      <c r="B237" s="32"/>
      <c r="C237" s="126" t="s">
        <v>630</v>
      </c>
      <c r="D237" s="276" t="s">
        <v>47</v>
      </c>
      <c r="E237" s="328"/>
      <c r="F237" s="295">
        <v>500000</v>
      </c>
      <c r="G237" s="137"/>
      <c r="H237" s="276" t="s">
        <v>152</v>
      </c>
      <c r="I237" s="129" t="s">
        <v>1046</v>
      </c>
      <c r="J237" s="129" t="s">
        <v>1113</v>
      </c>
      <c r="K237" s="85"/>
      <c r="M237" s="252"/>
    </row>
    <row r="238" spans="1:13" s="10" customFormat="1" ht="30" hidden="1">
      <c r="A238" s="40"/>
      <c r="B238" s="32"/>
      <c r="C238" s="126" t="s">
        <v>666</v>
      </c>
      <c r="D238" s="276" t="s">
        <v>19</v>
      </c>
      <c r="E238" s="328"/>
      <c r="F238" s="295">
        <v>3500000</v>
      </c>
      <c r="G238" s="137"/>
      <c r="H238" s="276" t="s">
        <v>152</v>
      </c>
      <c r="I238" s="129" t="s">
        <v>1046</v>
      </c>
      <c r="J238" s="129" t="s">
        <v>1113</v>
      </c>
      <c r="K238" s="85"/>
      <c r="M238" s="252"/>
    </row>
    <row r="239" spans="1:13" s="10" customFormat="1" ht="30" hidden="1">
      <c r="A239" s="40"/>
      <c r="B239" s="32"/>
      <c r="C239" s="126" t="s">
        <v>668</v>
      </c>
      <c r="D239" s="276" t="s">
        <v>19</v>
      </c>
      <c r="E239" s="328"/>
      <c r="F239" s="295">
        <v>3500000</v>
      </c>
      <c r="G239" s="137"/>
      <c r="H239" s="276" t="s">
        <v>152</v>
      </c>
      <c r="I239" s="129" t="s">
        <v>1046</v>
      </c>
      <c r="J239" s="129" t="s">
        <v>1113</v>
      </c>
      <c r="K239" s="85"/>
      <c r="M239" s="252"/>
    </row>
    <row r="240" spans="1:13" s="10" customFormat="1" ht="15.75" hidden="1">
      <c r="A240" s="40"/>
      <c r="B240" s="32"/>
      <c r="C240" s="126" t="s">
        <v>702</v>
      </c>
      <c r="D240" s="276" t="s">
        <v>19</v>
      </c>
      <c r="E240" s="328"/>
      <c r="F240" s="295">
        <v>4125000</v>
      </c>
      <c r="G240" s="137"/>
      <c r="H240" s="276" t="s">
        <v>152</v>
      </c>
      <c r="I240" s="129" t="s">
        <v>1046</v>
      </c>
      <c r="J240" s="129" t="s">
        <v>1113</v>
      </c>
      <c r="K240" s="85"/>
      <c r="M240" s="252"/>
    </row>
    <row r="241" spans="1:13" s="10" customFormat="1" ht="15.75" hidden="1">
      <c r="A241" s="40"/>
      <c r="B241" s="32"/>
      <c r="C241" s="126" t="s">
        <v>764</v>
      </c>
      <c r="D241" s="276" t="s">
        <v>19</v>
      </c>
      <c r="E241" s="328"/>
      <c r="F241" s="295">
        <v>604792</v>
      </c>
      <c r="G241" s="137"/>
      <c r="H241" s="276" t="s">
        <v>152</v>
      </c>
      <c r="I241" s="129" t="s">
        <v>1046</v>
      </c>
      <c r="J241" s="129" t="s">
        <v>1113</v>
      </c>
      <c r="K241" s="85"/>
      <c r="M241" s="252"/>
    </row>
    <row r="242" spans="1:13" s="10" customFormat="1" ht="15.75" hidden="1">
      <c r="A242" s="40"/>
      <c r="B242" s="32"/>
      <c r="C242" s="126" t="s">
        <v>765</v>
      </c>
      <c r="D242" s="276" t="s">
        <v>19</v>
      </c>
      <c r="E242" s="328"/>
      <c r="F242" s="295">
        <v>277500</v>
      </c>
      <c r="G242" s="137"/>
      <c r="H242" s="276" t="s">
        <v>152</v>
      </c>
      <c r="I242" s="129" t="s">
        <v>1046</v>
      </c>
      <c r="J242" s="129" t="s">
        <v>1113</v>
      </c>
      <c r="K242" s="85"/>
      <c r="M242" s="252"/>
    </row>
    <row r="243" spans="1:13" s="10" customFormat="1" ht="15.75" hidden="1">
      <c r="A243" s="40"/>
      <c r="B243" s="32"/>
      <c r="C243" s="126" t="s">
        <v>766</v>
      </c>
      <c r="D243" s="276" t="s">
        <v>19</v>
      </c>
      <c r="E243" s="328"/>
      <c r="F243" s="295">
        <v>7800000</v>
      </c>
      <c r="G243" s="137"/>
      <c r="H243" s="276" t="s">
        <v>152</v>
      </c>
      <c r="I243" s="129" t="s">
        <v>1046</v>
      </c>
      <c r="J243" s="129" t="s">
        <v>1113</v>
      </c>
      <c r="K243" s="85"/>
      <c r="M243" s="252"/>
    </row>
    <row r="244" spans="1:13" s="10" customFormat="1" ht="15.75" hidden="1">
      <c r="A244" s="40"/>
      <c r="B244" s="32"/>
      <c r="C244" s="126" t="s">
        <v>767</v>
      </c>
      <c r="D244" s="276" t="s">
        <v>19</v>
      </c>
      <c r="E244" s="328"/>
      <c r="F244" s="295">
        <v>1600000</v>
      </c>
      <c r="G244" s="137"/>
      <c r="H244" s="276" t="s">
        <v>152</v>
      </c>
      <c r="I244" s="129" t="s">
        <v>1046</v>
      </c>
      <c r="J244" s="129" t="s">
        <v>1113</v>
      </c>
      <c r="K244" s="85"/>
      <c r="M244" s="252"/>
    </row>
    <row r="245" spans="1:13" s="10" customFormat="1" ht="15.75" hidden="1">
      <c r="A245" s="40"/>
      <c r="B245" s="32"/>
      <c r="C245" s="126" t="s">
        <v>768</v>
      </c>
      <c r="D245" s="276" t="s">
        <v>19</v>
      </c>
      <c r="E245" s="328"/>
      <c r="F245" s="295">
        <v>1920000</v>
      </c>
      <c r="G245" s="137"/>
      <c r="H245" s="276" t="s">
        <v>152</v>
      </c>
      <c r="I245" s="129" t="s">
        <v>1046</v>
      </c>
      <c r="J245" s="129" t="s">
        <v>1113</v>
      </c>
      <c r="K245" s="85"/>
      <c r="M245" s="252"/>
    </row>
    <row r="246" spans="1:13" s="10" customFormat="1" ht="15.75" hidden="1">
      <c r="A246" s="40"/>
      <c r="B246" s="32"/>
      <c r="C246" s="126" t="s">
        <v>769</v>
      </c>
      <c r="D246" s="276" t="s">
        <v>19</v>
      </c>
      <c r="E246" s="328"/>
      <c r="F246" s="295">
        <v>8550000</v>
      </c>
      <c r="G246" s="137"/>
      <c r="H246" s="276" t="s">
        <v>152</v>
      </c>
      <c r="I246" s="129" t="s">
        <v>1046</v>
      </c>
      <c r="J246" s="129" t="s">
        <v>1113</v>
      </c>
      <c r="K246" s="85"/>
      <c r="M246" s="252"/>
    </row>
    <row r="247" spans="1:13" s="10" customFormat="1" ht="15.75" hidden="1">
      <c r="A247" s="40"/>
      <c r="B247" s="32"/>
      <c r="C247" s="126" t="s">
        <v>770</v>
      </c>
      <c r="D247" s="276" t="s">
        <v>19</v>
      </c>
      <c r="E247" s="328"/>
      <c r="F247" s="295">
        <v>734125</v>
      </c>
      <c r="G247" s="137"/>
      <c r="H247" s="276" t="s">
        <v>152</v>
      </c>
      <c r="I247" s="129" t="s">
        <v>1046</v>
      </c>
      <c r="J247" s="129" t="s">
        <v>1113</v>
      </c>
      <c r="K247" s="85"/>
      <c r="M247" s="252"/>
    </row>
    <row r="248" spans="1:13" s="10" customFormat="1" ht="30" hidden="1">
      <c r="A248" s="40"/>
      <c r="B248" s="32"/>
      <c r="C248" s="126" t="s">
        <v>771</v>
      </c>
      <c r="D248" s="276" t="s">
        <v>19</v>
      </c>
      <c r="E248" s="328"/>
      <c r="F248" s="295">
        <v>2600000</v>
      </c>
      <c r="G248" s="137"/>
      <c r="H248" s="276" t="s">
        <v>152</v>
      </c>
      <c r="I248" s="129" t="s">
        <v>1046</v>
      </c>
      <c r="J248" s="129" t="s">
        <v>1113</v>
      </c>
      <c r="K248" s="85"/>
      <c r="M248" s="252"/>
    </row>
    <row r="249" spans="1:13" s="10" customFormat="1" ht="15.75" hidden="1">
      <c r="A249" s="40"/>
      <c r="B249" s="32"/>
      <c r="C249" s="126" t="s">
        <v>772</v>
      </c>
      <c r="D249" s="276" t="s">
        <v>19</v>
      </c>
      <c r="E249" s="328"/>
      <c r="F249" s="295">
        <v>1650000</v>
      </c>
      <c r="G249" s="137"/>
      <c r="H249" s="276" t="s">
        <v>152</v>
      </c>
      <c r="I249" s="129" t="s">
        <v>1046</v>
      </c>
      <c r="J249" s="129" t="s">
        <v>1113</v>
      </c>
      <c r="K249" s="85"/>
      <c r="M249" s="252"/>
    </row>
    <row r="250" spans="1:13" s="10" customFormat="1" ht="15.75" hidden="1">
      <c r="A250" s="40"/>
      <c r="B250" s="32"/>
      <c r="C250" s="126" t="s">
        <v>773</v>
      </c>
      <c r="D250" s="276" t="s">
        <v>19</v>
      </c>
      <c r="E250" s="328"/>
      <c r="F250" s="295">
        <v>1160000</v>
      </c>
      <c r="G250" s="137"/>
      <c r="H250" s="276" t="s">
        <v>152</v>
      </c>
      <c r="I250" s="129" t="s">
        <v>1046</v>
      </c>
      <c r="J250" s="129" t="s">
        <v>1113</v>
      </c>
      <c r="K250" s="85"/>
      <c r="M250" s="252"/>
    </row>
    <row r="251" spans="1:13" s="10" customFormat="1" ht="30" hidden="1">
      <c r="A251" s="40"/>
      <c r="B251" s="32"/>
      <c r="C251" s="126" t="s">
        <v>774</v>
      </c>
      <c r="D251" s="276" t="s">
        <v>19</v>
      </c>
      <c r="E251" s="328"/>
      <c r="F251" s="295">
        <v>376000</v>
      </c>
      <c r="G251" s="137"/>
      <c r="H251" s="276" t="s">
        <v>152</v>
      </c>
      <c r="I251" s="129" t="s">
        <v>1046</v>
      </c>
      <c r="J251" s="129" t="s">
        <v>1113</v>
      </c>
      <c r="K251" s="85"/>
      <c r="M251" s="252"/>
    </row>
    <row r="252" spans="1:13" s="10" customFormat="1" ht="15.75" hidden="1">
      <c r="A252" s="40"/>
      <c r="B252" s="32"/>
      <c r="C252" s="126" t="s">
        <v>775</v>
      </c>
      <c r="D252" s="276" t="s">
        <v>19</v>
      </c>
      <c r="E252" s="328"/>
      <c r="F252" s="295">
        <v>2800000</v>
      </c>
      <c r="G252" s="137"/>
      <c r="H252" s="276" t="s">
        <v>152</v>
      </c>
      <c r="I252" s="129" t="s">
        <v>1046</v>
      </c>
      <c r="J252" s="129" t="s">
        <v>1113</v>
      </c>
      <c r="K252" s="85"/>
      <c r="M252" s="252"/>
    </row>
    <row r="253" spans="1:13" s="10" customFormat="1" ht="30" hidden="1">
      <c r="A253" s="40"/>
      <c r="B253" s="32"/>
      <c r="C253" s="126" t="s">
        <v>776</v>
      </c>
      <c r="D253" s="276" t="s">
        <v>19</v>
      </c>
      <c r="E253" s="328"/>
      <c r="F253" s="295">
        <v>1800000</v>
      </c>
      <c r="G253" s="137"/>
      <c r="H253" s="276" t="s">
        <v>152</v>
      </c>
      <c r="I253" s="129" t="s">
        <v>1046</v>
      </c>
      <c r="J253" s="129" t="s">
        <v>1113</v>
      </c>
      <c r="K253" s="85"/>
      <c r="M253" s="252"/>
    </row>
    <row r="254" spans="1:13" s="10" customFormat="1" ht="30" hidden="1">
      <c r="A254" s="40"/>
      <c r="B254" s="32"/>
      <c r="C254" s="126" t="s">
        <v>777</v>
      </c>
      <c r="D254" s="276" t="s">
        <v>47</v>
      </c>
      <c r="E254" s="328"/>
      <c r="F254" s="295">
        <v>2600000</v>
      </c>
      <c r="G254" s="137"/>
      <c r="H254" s="276" t="s">
        <v>152</v>
      </c>
      <c r="I254" s="129" t="s">
        <v>1047</v>
      </c>
      <c r="J254" s="129" t="s">
        <v>1114</v>
      </c>
      <c r="K254" s="85"/>
      <c r="M254" s="252"/>
    </row>
    <row r="255" spans="1:13" s="10" customFormat="1" ht="15.75" hidden="1">
      <c r="A255" s="40"/>
      <c r="B255" s="32"/>
      <c r="C255" s="126" t="s">
        <v>778</v>
      </c>
      <c r="D255" s="276" t="s">
        <v>47</v>
      </c>
      <c r="E255" s="328"/>
      <c r="F255" s="295">
        <v>2320000</v>
      </c>
      <c r="G255" s="137"/>
      <c r="H255" s="276" t="s">
        <v>152</v>
      </c>
      <c r="I255" s="129" t="s">
        <v>1047</v>
      </c>
      <c r="J255" s="129" t="s">
        <v>1114</v>
      </c>
      <c r="K255" s="85"/>
      <c r="M255" s="252"/>
    </row>
    <row r="256" spans="1:13" s="10" customFormat="1" ht="30" hidden="1">
      <c r="A256" s="115"/>
      <c r="B256" s="340"/>
      <c r="C256" s="126" t="s">
        <v>779</v>
      </c>
      <c r="D256" s="265" t="s">
        <v>47</v>
      </c>
      <c r="E256" s="327"/>
      <c r="F256" s="295">
        <v>612000</v>
      </c>
      <c r="G256" s="93"/>
      <c r="H256" s="265" t="s">
        <v>152</v>
      </c>
      <c r="I256" s="129" t="s">
        <v>1047</v>
      </c>
      <c r="J256" s="129" t="s">
        <v>1114</v>
      </c>
      <c r="K256" s="82"/>
      <c r="M256" s="252"/>
    </row>
    <row r="257" spans="1:13" s="10" customFormat="1" ht="15.75" hidden="1">
      <c r="A257" s="40"/>
      <c r="B257" s="32"/>
      <c r="C257" s="352" t="s">
        <v>780</v>
      </c>
      <c r="D257" s="273" t="s">
        <v>47</v>
      </c>
      <c r="E257" s="329"/>
      <c r="F257" s="353">
        <v>882000</v>
      </c>
      <c r="G257" s="142"/>
      <c r="H257" s="273" t="s">
        <v>152</v>
      </c>
      <c r="I257" s="133" t="s">
        <v>1047</v>
      </c>
      <c r="J257" s="133" t="s">
        <v>1114</v>
      </c>
      <c r="K257" s="166"/>
      <c r="M257" s="252"/>
    </row>
    <row r="258" spans="1:13" s="10" customFormat="1" ht="15.75" hidden="1">
      <c r="A258" s="40"/>
      <c r="B258" s="32"/>
      <c r="C258" s="126" t="s">
        <v>781</v>
      </c>
      <c r="D258" s="276" t="s">
        <v>47</v>
      </c>
      <c r="E258" s="328"/>
      <c r="F258" s="295">
        <v>1200000</v>
      </c>
      <c r="G258" s="137"/>
      <c r="H258" s="276" t="s">
        <v>152</v>
      </c>
      <c r="I258" s="129" t="s">
        <v>1047</v>
      </c>
      <c r="J258" s="129" t="s">
        <v>1114</v>
      </c>
      <c r="K258" s="85"/>
      <c r="M258" s="252"/>
    </row>
    <row r="259" spans="1:13" s="10" customFormat="1" ht="15.75" hidden="1">
      <c r="A259" s="40"/>
      <c r="B259" s="32"/>
      <c r="C259" s="126" t="s">
        <v>782</v>
      </c>
      <c r="D259" s="276" t="s">
        <v>47</v>
      </c>
      <c r="E259" s="328"/>
      <c r="F259" s="295">
        <v>5500000</v>
      </c>
      <c r="G259" s="137"/>
      <c r="H259" s="276" t="s">
        <v>152</v>
      </c>
      <c r="I259" s="129" t="s">
        <v>1048</v>
      </c>
      <c r="J259" s="129" t="s">
        <v>1115</v>
      </c>
      <c r="K259" s="85"/>
      <c r="M259" s="252"/>
    </row>
    <row r="260" spans="1:13" s="10" customFormat="1" ht="30" hidden="1">
      <c r="A260" s="40"/>
      <c r="B260" s="32"/>
      <c r="C260" s="126" t="s">
        <v>783</v>
      </c>
      <c r="D260" s="276" t="s">
        <v>47</v>
      </c>
      <c r="E260" s="328"/>
      <c r="F260" s="295">
        <v>5889000</v>
      </c>
      <c r="G260" s="137"/>
      <c r="H260" s="276" t="s">
        <v>152</v>
      </c>
      <c r="I260" s="129" t="s">
        <v>1048</v>
      </c>
      <c r="J260" s="129" t="s">
        <v>1115</v>
      </c>
      <c r="K260" s="85"/>
      <c r="M260" s="252"/>
    </row>
    <row r="261" spans="1:13" s="10" customFormat="1" ht="15.75" hidden="1">
      <c r="A261" s="40"/>
      <c r="B261" s="32"/>
      <c r="C261" s="126" t="s">
        <v>690</v>
      </c>
      <c r="D261" s="276" t="s">
        <v>19</v>
      </c>
      <c r="E261" s="328"/>
      <c r="F261" s="295">
        <v>3241000</v>
      </c>
      <c r="G261" s="137"/>
      <c r="H261" s="276" t="s">
        <v>152</v>
      </c>
      <c r="I261" s="129" t="s">
        <v>1048</v>
      </c>
      <c r="J261" s="129" t="s">
        <v>1115</v>
      </c>
      <c r="K261" s="85"/>
      <c r="M261" s="252"/>
    </row>
    <row r="262" spans="1:13" s="10" customFormat="1" ht="15.75" hidden="1">
      <c r="A262" s="40"/>
      <c r="B262" s="32"/>
      <c r="C262" s="126" t="s">
        <v>630</v>
      </c>
      <c r="D262" s="276" t="s">
        <v>47</v>
      </c>
      <c r="E262" s="328"/>
      <c r="F262" s="295">
        <v>500000</v>
      </c>
      <c r="G262" s="137"/>
      <c r="H262" s="276" t="s">
        <v>152</v>
      </c>
      <c r="I262" s="129" t="s">
        <v>1048</v>
      </c>
      <c r="J262" s="129" t="s">
        <v>1115</v>
      </c>
      <c r="K262" s="85"/>
      <c r="M262" s="252"/>
    </row>
    <row r="263" spans="1:13" s="10" customFormat="1" ht="15.75" hidden="1">
      <c r="A263" s="40"/>
      <c r="B263" s="32"/>
      <c r="C263" s="126" t="s">
        <v>717</v>
      </c>
      <c r="D263" s="276" t="s">
        <v>19</v>
      </c>
      <c r="E263" s="328"/>
      <c r="F263" s="295">
        <v>44575000</v>
      </c>
      <c r="G263" s="137"/>
      <c r="H263" s="276" t="s">
        <v>152</v>
      </c>
      <c r="I263" s="129" t="s">
        <v>1048</v>
      </c>
      <c r="J263" s="129" t="s">
        <v>1115</v>
      </c>
      <c r="K263" s="85"/>
      <c r="M263" s="252"/>
    </row>
    <row r="264" spans="1:13" s="10" customFormat="1" ht="30" hidden="1">
      <c r="A264" s="40"/>
      <c r="B264" s="32"/>
      <c r="C264" s="126" t="s">
        <v>723</v>
      </c>
      <c r="D264" s="276" t="s">
        <v>19</v>
      </c>
      <c r="E264" s="328"/>
      <c r="F264" s="295"/>
      <c r="G264" s="137"/>
      <c r="H264" s="276" t="s">
        <v>152</v>
      </c>
      <c r="I264" s="129" t="s">
        <v>1048</v>
      </c>
      <c r="J264" s="129" t="s">
        <v>1115</v>
      </c>
      <c r="K264" s="85"/>
      <c r="M264" s="252"/>
    </row>
    <row r="265" spans="1:13" s="10" customFormat="1" ht="15.75" hidden="1">
      <c r="A265" s="40"/>
      <c r="B265" s="32"/>
      <c r="C265" s="126" t="s">
        <v>630</v>
      </c>
      <c r="D265" s="276" t="s">
        <v>47</v>
      </c>
      <c r="E265" s="328"/>
      <c r="F265" s="295">
        <v>500000</v>
      </c>
      <c r="G265" s="137"/>
      <c r="H265" s="276" t="s">
        <v>174</v>
      </c>
      <c r="I265" s="129" t="s">
        <v>1049</v>
      </c>
      <c r="J265" s="129" t="s">
        <v>1116</v>
      </c>
      <c r="K265" s="85"/>
      <c r="M265" s="252"/>
    </row>
    <row r="266" spans="1:13" s="10" customFormat="1" ht="15.75" hidden="1">
      <c r="A266" s="40"/>
      <c r="B266" s="32"/>
      <c r="C266" s="126" t="s">
        <v>784</v>
      </c>
      <c r="D266" s="276" t="s">
        <v>19</v>
      </c>
      <c r="E266" s="328"/>
      <c r="F266" s="295">
        <v>8751000</v>
      </c>
      <c r="G266" s="137"/>
      <c r="H266" s="276" t="s">
        <v>174</v>
      </c>
      <c r="I266" s="129" t="s">
        <v>1050</v>
      </c>
      <c r="J266" s="129" t="s">
        <v>1117</v>
      </c>
      <c r="K266" s="85"/>
      <c r="M266" s="252"/>
    </row>
    <row r="267" spans="1:13" s="10" customFormat="1" ht="30" hidden="1">
      <c r="A267" s="40"/>
      <c r="B267" s="32"/>
      <c r="C267" s="126" t="s">
        <v>785</v>
      </c>
      <c r="D267" s="276" t="s">
        <v>19</v>
      </c>
      <c r="E267" s="328"/>
      <c r="F267" s="295">
        <v>4998000</v>
      </c>
      <c r="G267" s="137"/>
      <c r="H267" s="276" t="s">
        <v>174</v>
      </c>
      <c r="I267" s="129" t="s">
        <v>1050</v>
      </c>
      <c r="J267" s="129" t="s">
        <v>1117</v>
      </c>
      <c r="K267" s="85"/>
      <c r="M267" s="252"/>
    </row>
    <row r="268" spans="1:13" s="10" customFormat="1" ht="15.75" hidden="1">
      <c r="A268" s="40"/>
      <c r="B268" s="32"/>
      <c r="C268" s="126" t="s">
        <v>786</v>
      </c>
      <c r="D268" s="276" t="s">
        <v>19</v>
      </c>
      <c r="E268" s="328"/>
      <c r="F268" s="295">
        <v>3900000</v>
      </c>
      <c r="G268" s="137"/>
      <c r="H268" s="276" t="s">
        <v>174</v>
      </c>
      <c r="I268" s="129" t="s">
        <v>1050</v>
      </c>
      <c r="J268" s="129" t="s">
        <v>1117</v>
      </c>
      <c r="K268" s="85"/>
      <c r="M268" s="252"/>
    </row>
    <row r="269" spans="1:13" s="10" customFormat="1" ht="30" hidden="1">
      <c r="A269" s="40"/>
      <c r="B269" s="32"/>
      <c r="C269" s="126" t="s">
        <v>787</v>
      </c>
      <c r="D269" s="276" t="s">
        <v>19</v>
      </c>
      <c r="E269" s="328"/>
      <c r="F269" s="295">
        <v>114000</v>
      </c>
      <c r="G269" s="137"/>
      <c r="H269" s="276" t="s">
        <v>174</v>
      </c>
      <c r="I269" s="129" t="s">
        <v>1050</v>
      </c>
      <c r="J269" s="129" t="s">
        <v>1117</v>
      </c>
      <c r="K269" s="85"/>
      <c r="M269" s="252"/>
    </row>
    <row r="270" spans="1:13" s="10" customFormat="1" ht="30" hidden="1">
      <c r="A270" s="40"/>
      <c r="B270" s="32"/>
      <c r="C270" s="126" t="s">
        <v>788</v>
      </c>
      <c r="D270" s="276" t="s">
        <v>19</v>
      </c>
      <c r="E270" s="328"/>
      <c r="F270" s="295">
        <v>277894</v>
      </c>
      <c r="G270" s="137"/>
      <c r="H270" s="276" t="s">
        <v>174</v>
      </c>
      <c r="I270" s="129" t="s">
        <v>1050</v>
      </c>
      <c r="J270" s="129" t="s">
        <v>1117</v>
      </c>
      <c r="K270" s="85"/>
      <c r="M270" s="252"/>
    </row>
    <row r="271" spans="1:13" s="10" customFormat="1" ht="15.75" hidden="1">
      <c r="A271" s="40"/>
      <c r="B271" s="32"/>
      <c r="C271" s="126" t="s">
        <v>630</v>
      </c>
      <c r="D271" s="276" t="s">
        <v>47</v>
      </c>
      <c r="E271" s="328"/>
      <c r="F271" s="295">
        <v>500000</v>
      </c>
      <c r="G271" s="137"/>
      <c r="H271" s="276" t="s">
        <v>174</v>
      </c>
      <c r="I271" s="129" t="s">
        <v>1050</v>
      </c>
      <c r="J271" s="129" t="s">
        <v>1117</v>
      </c>
      <c r="K271" s="85"/>
      <c r="M271" s="252"/>
    </row>
    <row r="272" spans="1:13" s="10" customFormat="1" ht="15.75" hidden="1">
      <c r="A272" s="40"/>
      <c r="B272" s="32"/>
      <c r="C272" s="126" t="s">
        <v>789</v>
      </c>
      <c r="D272" s="276" t="s">
        <v>19</v>
      </c>
      <c r="E272" s="328"/>
      <c r="F272" s="295">
        <v>200000</v>
      </c>
      <c r="G272" s="137"/>
      <c r="H272" s="276" t="s">
        <v>174</v>
      </c>
      <c r="I272" s="129" t="s">
        <v>1050</v>
      </c>
      <c r="J272" s="129" t="s">
        <v>1117</v>
      </c>
      <c r="K272" s="85"/>
      <c r="M272" s="252"/>
    </row>
    <row r="273" spans="1:13" s="10" customFormat="1" ht="30" hidden="1">
      <c r="A273" s="40"/>
      <c r="B273" s="32"/>
      <c r="C273" s="126" t="s">
        <v>718</v>
      </c>
      <c r="D273" s="276" t="s">
        <v>19</v>
      </c>
      <c r="E273" s="328"/>
      <c r="F273" s="295">
        <v>4375000</v>
      </c>
      <c r="G273" s="137"/>
      <c r="H273" s="276" t="s">
        <v>174</v>
      </c>
      <c r="I273" s="129" t="s">
        <v>1050</v>
      </c>
      <c r="J273" s="129" t="s">
        <v>1117</v>
      </c>
      <c r="K273" s="85"/>
      <c r="M273" s="252"/>
    </row>
    <row r="274" spans="1:13" s="10" customFormat="1" ht="30" hidden="1">
      <c r="A274" s="40"/>
      <c r="B274" s="32"/>
      <c r="C274" s="126" t="s">
        <v>719</v>
      </c>
      <c r="D274" s="276" t="s">
        <v>19</v>
      </c>
      <c r="E274" s="328"/>
      <c r="F274" s="295">
        <v>3500000</v>
      </c>
      <c r="G274" s="137"/>
      <c r="H274" s="276" t="s">
        <v>174</v>
      </c>
      <c r="I274" s="129" t="s">
        <v>1050</v>
      </c>
      <c r="J274" s="129" t="s">
        <v>1117</v>
      </c>
      <c r="K274" s="85"/>
      <c r="M274" s="252"/>
    </row>
    <row r="275" spans="1:13" s="10" customFormat="1" ht="30" hidden="1">
      <c r="A275" s="40"/>
      <c r="B275" s="32"/>
      <c r="C275" s="126" t="s">
        <v>723</v>
      </c>
      <c r="D275" s="276" t="s">
        <v>19</v>
      </c>
      <c r="E275" s="328"/>
      <c r="F275" s="295">
        <v>3500000</v>
      </c>
      <c r="G275" s="137"/>
      <c r="H275" s="276" t="s">
        <v>174</v>
      </c>
      <c r="I275" s="129" t="s">
        <v>1050</v>
      </c>
      <c r="J275" s="129" t="s">
        <v>1117</v>
      </c>
      <c r="K275" s="85"/>
      <c r="M275" s="252"/>
    </row>
    <row r="276" spans="1:13" s="10" customFormat="1" ht="30" hidden="1">
      <c r="A276" s="40"/>
      <c r="B276" s="32"/>
      <c r="C276" s="126" t="s">
        <v>720</v>
      </c>
      <c r="D276" s="276" t="s">
        <v>19</v>
      </c>
      <c r="E276" s="328"/>
      <c r="F276" s="295">
        <v>3500000</v>
      </c>
      <c r="G276" s="137"/>
      <c r="H276" s="276" t="s">
        <v>174</v>
      </c>
      <c r="I276" s="129" t="s">
        <v>1050</v>
      </c>
      <c r="J276" s="129" t="s">
        <v>1117</v>
      </c>
      <c r="K276" s="85"/>
      <c r="M276" s="252"/>
    </row>
    <row r="277" spans="1:13" s="10" customFormat="1" ht="30" hidden="1">
      <c r="A277" s="40"/>
      <c r="B277" s="32"/>
      <c r="C277" s="126" t="s">
        <v>667</v>
      </c>
      <c r="D277" s="276" t="s">
        <v>19</v>
      </c>
      <c r="E277" s="328"/>
      <c r="F277" s="295">
        <v>3500000</v>
      </c>
      <c r="G277" s="137"/>
      <c r="H277" s="276" t="s">
        <v>174</v>
      </c>
      <c r="I277" s="129" t="s">
        <v>1050</v>
      </c>
      <c r="J277" s="129" t="s">
        <v>1117</v>
      </c>
      <c r="K277" s="85"/>
      <c r="M277" s="252"/>
    </row>
    <row r="278" spans="1:13" s="10" customFormat="1" ht="30" hidden="1">
      <c r="A278" s="40"/>
      <c r="B278" s="32"/>
      <c r="C278" s="126" t="s">
        <v>668</v>
      </c>
      <c r="D278" s="276" t="s">
        <v>19</v>
      </c>
      <c r="E278" s="328"/>
      <c r="F278" s="295">
        <v>3500000</v>
      </c>
      <c r="G278" s="137"/>
      <c r="H278" s="276" t="s">
        <v>174</v>
      </c>
      <c r="I278" s="129" t="s">
        <v>1050</v>
      </c>
      <c r="J278" s="129" t="s">
        <v>1117</v>
      </c>
      <c r="K278" s="85"/>
      <c r="M278" s="252"/>
    </row>
    <row r="279" spans="1:13" s="10" customFormat="1" ht="30" hidden="1">
      <c r="A279" s="40"/>
      <c r="B279" s="32"/>
      <c r="C279" s="126" t="s">
        <v>669</v>
      </c>
      <c r="D279" s="276" t="s">
        <v>19</v>
      </c>
      <c r="E279" s="328"/>
      <c r="F279" s="295">
        <v>3500000</v>
      </c>
      <c r="G279" s="137"/>
      <c r="H279" s="276" t="s">
        <v>174</v>
      </c>
      <c r="I279" s="129" t="s">
        <v>1050</v>
      </c>
      <c r="J279" s="129" t="s">
        <v>1117</v>
      </c>
      <c r="K279" s="85"/>
      <c r="M279" s="252"/>
    </row>
    <row r="280" spans="1:13" s="10" customFormat="1" ht="30" hidden="1">
      <c r="A280" s="40"/>
      <c r="B280" s="32"/>
      <c r="C280" s="126" t="s">
        <v>721</v>
      </c>
      <c r="D280" s="276" t="s">
        <v>19</v>
      </c>
      <c r="E280" s="328"/>
      <c r="F280" s="295">
        <v>3500000</v>
      </c>
      <c r="G280" s="137"/>
      <c r="H280" s="276" t="s">
        <v>174</v>
      </c>
      <c r="I280" s="129" t="s">
        <v>1050</v>
      </c>
      <c r="J280" s="129" t="s">
        <v>1117</v>
      </c>
      <c r="K280" s="85"/>
      <c r="M280" s="252"/>
    </row>
    <row r="281" spans="1:13" s="10" customFormat="1" ht="15.75" hidden="1">
      <c r="A281" s="40"/>
      <c r="B281" s="32"/>
      <c r="C281" s="126" t="s">
        <v>790</v>
      </c>
      <c r="D281" s="276" t="s">
        <v>19</v>
      </c>
      <c r="E281" s="328"/>
      <c r="F281" s="295">
        <v>10092750</v>
      </c>
      <c r="G281" s="137"/>
      <c r="H281" s="276" t="s">
        <v>174</v>
      </c>
      <c r="I281" s="129" t="s">
        <v>1050</v>
      </c>
      <c r="J281" s="129" t="s">
        <v>1117</v>
      </c>
      <c r="K281" s="85"/>
      <c r="M281" s="252"/>
    </row>
    <row r="282" spans="1:13" s="10" customFormat="1" ht="15.75" hidden="1">
      <c r="A282" s="40"/>
      <c r="B282" s="32"/>
      <c r="C282" s="126" t="s">
        <v>791</v>
      </c>
      <c r="D282" s="276" t="s">
        <v>19</v>
      </c>
      <c r="E282" s="328"/>
      <c r="F282" s="295">
        <v>8823000</v>
      </c>
      <c r="G282" s="137"/>
      <c r="H282" s="276" t="s">
        <v>174</v>
      </c>
      <c r="I282" s="129" t="s">
        <v>1050</v>
      </c>
      <c r="J282" s="129" t="s">
        <v>1117</v>
      </c>
      <c r="K282" s="85"/>
      <c r="M282" s="252"/>
    </row>
    <row r="283" spans="1:13" s="10" customFormat="1" ht="15.75" hidden="1">
      <c r="A283" s="40"/>
      <c r="B283" s="32"/>
      <c r="C283" s="126" t="s">
        <v>792</v>
      </c>
      <c r="D283" s="276" t="s">
        <v>19</v>
      </c>
      <c r="E283" s="328"/>
      <c r="F283" s="295">
        <v>3581350</v>
      </c>
      <c r="G283" s="137"/>
      <c r="H283" s="276" t="s">
        <v>174</v>
      </c>
      <c r="I283" s="129" t="s">
        <v>1050</v>
      </c>
      <c r="J283" s="129" t="s">
        <v>1117</v>
      </c>
      <c r="K283" s="85"/>
      <c r="M283" s="252"/>
    </row>
    <row r="284" spans="1:13" s="10" customFormat="1" ht="30" hidden="1">
      <c r="A284" s="40"/>
      <c r="B284" s="32"/>
      <c r="C284" s="126" t="s">
        <v>793</v>
      </c>
      <c r="D284" s="276" t="s">
        <v>19</v>
      </c>
      <c r="E284" s="328"/>
      <c r="F284" s="295">
        <v>4720306</v>
      </c>
      <c r="G284" s="137"/>
      <c r="H284" s="276" t="s">
        <v>174</v>
      </c>
      <c r="I284" s="129" t="s">
        <v>1050</v>
      </c>
      <c r="J284" s="129" t="s">
        <v>1117</v>
      </c>
      <c r="K284" s="85"/>
      <c r="M284" s="252"/>
    </row>
    <row r="285" spans="1:13" s="10" customFormat="1" ht="15.75" hidden="1">
      <c r="A285" s="40"/>
      <c r="B285" s="32"/>
      <c r="C285" s="126" t="s">
        <v>794</v>
      </c>
      <c r="D285" s="276" t="s">
        <v>19</v>
      </c>
      <c r="E285" s="328"/>
      <c r="F285" s="295">
        <v>12342000</v>
      </c>
      <c r="G285" s="137"/>
      <c r="H285" s="276" t="s">
        <v>174</v>
      </c>
      <c r="I285" s="129" t="s">
        <v>1050</v>
      </c>
      <c r="J285" s="129" t="s">
        <v>1117</v>
      </c>
      <c r="K285" s="85"/>
      <c r="M285" s="252"/>
    </row>
    <row r="286" spans="1:13" s="10" customFormat="1" ht="30.75" hidden="1" customHeight="1">
      <c r="A286" s="40"/>
      <c r="B286" s="32"/>
      <c r="C286" s="126" t="s">
        <v>795</v>
      </c>
      <c r="D286" s="276" t="s">
        <v>19</v>
      </c>
      <c r="E286" s="328"/>
      <c r="F286" s="295">
        <v>4801200</v>
      </c>
      <c r="G286" s="137"/>
      <c r="H286" s="276" t="s">
        <v>174</v>
      </c>
      <c r="I286" s="129" t="s">
        <v>1050</v>
      </c>
      <c r="J286" s="129" t="s">
        <v>1117</v>
      </c>
      <c r="K286" s="85"/>
      <c r="M286" s="252"/>
    </row>
    <row r="287" spans="1:13" s="10" customFormat="1" ht="15.75" hidden="1">
      <c r="A287" s="115"/>
      <c r="B287" s="340"/>
      <c r="C287" s="126" t="s">
        <v>630</v>
      </c>
      <c r="D287" s="265" t="s">
        <v>47</v>
      </c>
      <c r="E287" s="327"/>
      <c r="F287" s="295">
        <v>500000</v>
      </c>
      <c r="G287" s="93"/>
      <c r="H287" s="265" t="s">
        <v>174</v>
      </c>
      <c r="I287" s="129" t="s">
        <v>1051</v>
      </c>
      <c r="J287" s="129" t="s">
        <v>1118</v>
      </c>
      <c r="K287" s="82"/>
      <c r="M287" s="252"/>
    </row>
    <row r="288" spans="1:13" s="10" customFormat="1" ht="30" hidden="1">
      <c r="A288" s="40"/>
      <c r="B288" s="32"/>
      <c r="C288" s="352" t="s">
        <v>796</v>
      </c>
      <c r="D288" s="273" t="s">
        <v>47</v>
      </c>
      <c r="E288" s="329"/>
      <c r="F288" s="353">
        <v>500000</v>
      </c>
      <c r="G288" s="142"/>
      <c r="H288" s="273" t="s">
        <v>174</v>
      </c>
      <c r="I288" s="133" t="s">
        <v>1052</v>
      </c>
      <c r="J288" s="133" t="s">
        <v>1119</v>
      </c>
      <c r="K288" s="166"/>
      <c r="M288" s="252"/>
    </row>
    <row r="289" spans="1:13" s="10" customFormat="1" ht="15.75" hidden="1">
      <c r="A289" s="40"/>
      <c r="B289" s="32"/>
      <c r="C289" s="126" t="s">
        <v>797</v>
      </c>
      <c r="D289" s="276" t="s">
        <v>14</v>
      </c>
      <c r="E289" s="328"/>
      <c r="F289" s="295">
        <v>64960000</v>
      </c>
      <c r="G289" s="137"/>
      <c r="H289" s="276" t="s">
        <v>174</v>
      </c>
      <c r="I289" s="129" t="s">
        <v>1052</v>
      </c>
      <c r="J289" s="129" t="s">
        <v>1119</v>
      </c>
      <c r="K289" s="85"/>
      <c r="M289" s="252"/>
    </row>
    <row r="290" spans="1:13" s="10" customFormat="1" ht="15.75" hidden="1">
      <c r="A290" s="40"/>
      <c r="B290" s="32"/>
      <c r="C290" s="126" t="s">
        <v>630</v>
      </c>
      <c r="D290" s="276" t="s">
        <v>47</v>
      </c>
      <c r="E290" s="328"/>
      <c r="F290" s="295">
        <v>500000</v>
      </c>
      <c r="G290" s="137"/>
      <c r="H290" s="276" t="s">
        <v>174</v>
      </c>
      <c r="I290" s="129" t="s">
        <v>1052</v>
      </c>
      <c r="J290" s="129" t="s">
        <v>1119</v>
      </c>
      <c r="K290" s="85"/>
      <c r="M290" s="252"/>
    </row>
    <row r="291" spans="1:13" s="10" customFormat="1" ht="15.75" hidden="1">
      <c r="A291" s="40"/>
      <c r="B291" s="32"/>
      <c r="C291" s="126" t="s">
        <v>789</v>
      </c>
      <c r="D291" s="276" t="s">
        <v>19</v>
      </c>
      <c r="E291" s="328"/>
      <c r="F291" s="295">
        <v>200000</v>
      </c>
      <c r="G291" s="137"/>
      <c r="H291" s="276" t="s">
        <v>174</v>
      </c>
      <c r="I291" s="129" t="s">
        <v>1052</v>
      </c>
      <c r="J291" s="129" t="s">
        <v>1119</v>
      </c>
      <c r="K291" s="85"/>
      <c r="M291" s="252"/>
    </row>
    <row r="292" spans="1:13" s="10" customFormat="1" ht="30" hidden="1">
      <c r="A292" s="40"/>
      <c r="B292" s="32"/>
      <c r="C292" s="126" t="s">
        <v>718</v>
      </c>
      <c r="D292" s="276" t="s">
        <v>19</v>
      </c>
      <c r="E292" s="328"/>
      <c r="F292" s="295">
        <v>4375000</v>
      </c>
      <c r="G292" s="137"/>
      <c r="H292" s="276" t="s">
        <v>174</v>
      </c>
      <c r="I292" s="129" t="s">
        <v>1052</v>
      </c>
      <c r="J292" s="129" t="s">
        <v>1119</v>
      </c>
      <c r="K292" s="85"/>
      <c r="M292" s="252"/>
    </row>
    <row r="293" spans="1:13" s="10" customFormat="1" ht="30" hidden="1">
      <c r="A293" s="40"/>
      <c r="B293" s="32"/>
      <c r="C293" s="126" t="s">
        <v>719</v>
      </c>
      <c r="D293" s="276" t="s">
        <v>19</v>
      </c>
      <c r="E293" s="328"/>
      <c r="F293" s="295">
        <v>3500000</v>
      </c>
      <c r="G293" s="137"/>
      <c r="H293" s="276" t="s">
        <v>174</v>
      </c>
      <c r="I293" s="129" t="s">
        <v>1052</v>
      </c>
      <c r="J293" s="129" t="s">
        <v>1119</v>
      </c>
      <c r="K293" s="85"/>
      <c r="M293" s="252"/>
    </row>
    <row r="294" spans="1:13" s="10" customFormat="1" ht="30" hidden="1">
      <c r="A294" s="40"/>
      <c r="B294" s="32"/>
      <c r="C294" s="126" t="s">
        <v>723</v>
      </c>
      <c r="D294" s="276" t="s">
        <v>19</v>
      </c>
      <c r="E294" s="328"/>
      <c r="F294" s="295">
        <v>3500000</v>
      </c>
      <c r="G294" s="137"/>
      <c r="H294" s="276" t="s">
        <v>174</v>
      </c>
      <c r="I294" s="129" t="s">
        <v>1052</v>
      </c>
      <c r="J294" s="129" t="s">
        <v>1119</v>
      </c>
      <c r="K294" s="85"/>
      <c r="M294" s="252"/>
    </row>
    <row r="295" spans="1:13" s="10" customFormat="1" ht="30" hidden="1">
      <c r="A295" s="40"/>
      <c r="B295" s="32"/>
      <c r="C295" s="126" t="s">
        <v>720</v>
      </c>
      <c r="D295" s="276" t="s">
        <v>19</v>
      </c>
      <c r="E295" s="328"/>
      <c r="F295" s="295">
        <v>3500000</v>
      </c>
      <c r="G295" s="137"/>
      <c r="H295" s="276" t="s">
        <v>174</v>
      </c>
      <c r="I295" s="129" t="s">
        <v>1052</v>
      </c>
      <c r="J295" s="129" t="s">
        <v>1119</v>
      </c>
      <c r="K295" s="85"/>
      <c r="M295" s="252"/>
    </row>
    <row r="296" spans="1:13" s="10" customFormat="1" ht="30" hidden="1">
      <c r="A296" s="40"/>
      <c r="B296" s="32"/>
      <c r="C296" s="126" t="s">
        <v>667</v>
      </c>
      <c r="D296" s="276" t="s">
        <v>19</v>
      </c>
      <c r="E296" s="328"/>
      <c r="F296" s="295">
        <v>3500000</v>
      </c>
      <c r="G296" s="137"/>
      <c r="H296" s="276" t="s">
        <v>174</v>
      </c>
      <c r="I296" s="129" t="s">
        <v>1052</v>
      </c>
      <c r="J296" s="129" t="s">
        <v>1119</v>
      </c>
      <c r="K296" s="85"/>
      <c r="M296" s="252"/>
    </row>
    <row r="297" spans="1:13" s="10" customFormat="1" ht="30" hidden="1">
      <c r="A297" s="40"/>
      <c r="B297" s="32"/>
      <c r="C297" s="126" t="s">
        <v>668</v>
      </c>
      <c r="D297" s="276" t="s">
        <v>19</v>
      </c>
      <c r="E297" s="328"/>
      <c r="F297" s="295">
        <v>3500000</v>
      </c>
      <c r="G297" s="137"/>
      <c r="H297" s="276" t="s">
        <v>174</v>
      </c>
      <c r="I297" s="129" t="s">
        <v>1052</v>
      </c>
      <c r="J297" s="129" t="s">
        <v>1119</v>
      </c>
      <c r="K297" s="85"/>
      <c r="M297" s="252"/>
    </row>
    <row r="298" spans="1:13" s="10" customFormat="1" ht="30" hidden="1">
      <c r="A298" s="40"/>
      <c r="B298" s="32"/>
      <c r="C298" s="126" t="s">
        <v>669</v>
      </c>
      <c r="D298" s="276" t="s">
        <v>19</v>
      </c>
      <c r="E298" s="328"/>
      <c r="F298" s="295">
        <v>3500000</v>
      </c>
      <c r="G298" s="137"/>
      <c r="H298" s="276" t="s">
        <v>174</v>
      </c>
      <c r="I298" s="129" t="s">
        <v>1052</v>
      </c>
      <c r="J298" s="129" t="s">
        <v>1119</v>
      </c>
      <c r="K298" s="85"/>
      <c r="M298" s="252"/>
    </row>
    <row r="299" spans="1:13" s="10" customFormat="1" ht="30" hidden="1">
      <c r="A299" s="40"/>
      <c r="B299" s="32"/>
      <c r="C299" s="126" t="s">
        <v>721</v>
      </c>
      <c r="D299" s="276" t="s">
        <v>19</v>
      </c>
      <c r="E299" s="328"/>
      <c r="F299" s="295">
        <v>3500000</v>
      </c>
      <c r="G299" s="137"/>
      <c r="H299" s="276" t="s">
        <v>174</v>
      </c>
      <c r="I299" s="129" t="s">
        <v>1052</v>
      </c>
      <c r="J299" s="129" t="s">
        <v>1119</v>
      </c>
      <c r="K299" s="85"/>
      <c r="M299" s="252"/>
    </row>
    <row r="300" spans="1:13" s="10" customFormat="1" ht="30" hidden="1">
      <c r="A300" s="40"/>
      <c r="B300" s="32"/>
      <c r="C300" s="126" t="s">
        <v>798</v>
      </c>
      <c r="D300" s="276" t="s">
        <v>19</v>
      </c>
      <c r="E300" s="328"/>
      <c r="F300" s="295">
        <v>2177500</v>
      </c>
      <c r="G300" s="137"/>
      <c r="H300" s="276" t="s">
        <v>174</v>
      </c>
      <c r="I300" s="129" t="s">
        <v>1052</v>
      </c>
      <c r="J300" s="129" t="s">
        <v>1119</v>
      </c>
      <c r="K300" s="85"/>
      <c r="M300" s="252"/>
    </row>
    <row r="301" spans="1:13" s="10" customFormat="1" ht="30" hidden="1">
      <c r="A301" s="40"/>
      <c r="B301" s="32"/>
      <c r="C301" s="126" t="s">
        <v>799</v>
      </c>
      <c r="D301" s="276" t="s">
        <v>19</v>
      </c>
      <c r="E301" s="328"/>
      <c r="F301" s="295">
        <v>24500000</v>
      </c>
      <c r="G301" s="137"/>
      <c r="H301" s="276" t="s">
        <v>174</v>
      </c>
      <c r="I301" s="129" t="s">
        <v>1052</v>
      </c>
      <c r="J301" s="129" t="s">
        <v>1119</v>
      </c>
      <c r="K301" s="85"/>
      <c r="M301" s="252"/>
    </row>
    <row r="302" spans="1:13" s="10" customFormat="1" ht="15.75" hidden="1">
      <c r="A302" s="40"/>
      <c r="B302" s="32"/>
      <c r="C302" s="126" t="s">
        <v>800</v>
      </c>
      <c r="D302" s="276" t="s">
        <v>19</v>
      </c>
      <c r="E302" s="328"/>
      <c r="F302" s="295">
        <v>1260000</v>
      </c>
      <c r="G302" s="137"/>
      <c r="H302" s="276" t="s">
        <v>174</v>
      </c>
      <c r="I302" s="129" t="s">
        <v>1052</v>
      </c>
      <c r="J302" s="129" t="s">
        <v>1119</v>
      </c>
      <c r="K302" s="85"/>
      <c r="M302" s="252"/>
    </row>
    <row r="303" spans="1:13" s="10" customFormat="1" ht="30" hidden="1">
      <c r="A303" s="40"/>
      <c r="B303" s="32"/>
      <c r="C303" s="126" t="s">
        <v>801</v>
      </c>
      <c r="D303" s="276" t="s">
        <v>19</v>
      </c>
      <c r="E303" s="328"/>
      <c r="F303" s="295">
        <v>3500000</v>
      </c>
      <c r="G303" s="137"/>
      <c r="H303" s="276" t="s">
        <v>174</v>
      </c>
      <c r="I303" s="129" t="s">
        <v>1052</v>
      </c>
      <c r="J303" s="129" t="s">
        <v>1119</v>
      </c>
      <c r="K303" s="85"/>
      <c r="M303" s="252"/>
    </row>
    <row r="304" spans="1:13" s="10" customFormat="1" ht="30" hidden="1">
      <c r="A304" s="40"/>
      <c r="B304" s="32"/>
      <c r="C304" s="126" t="s">
        <v>802</v>
      </c>
      <c r="D304" s="276" t="s">
        <v>19</v>
      </c>
      <c r="E304" s="328"/>
      <c r="F304" s="295">
        <v>2144000</v>
      </c>
      <c r="G304" s="137"/>
      <c r="H304" s="276" t="s">
        <v>174</v>
      </c>
      <c r="I304" s="129" t="s">
        <v>582</v>
      </c>
      <c r="J304" s="129" t="s">
        <v>1120</v>
      </c>
      <c r="K304" s="85"/>
      <c r="M304" s="252"/>
    </row>
    <row r="305" spans="1:13" s="10" customFormat="1" ht="15.75">
      <c r="A305" s="40"/>
      <c r="B305" s="32"/>
      <c r="C305" s="126" t="s">
        <v>803</v>
      </c>
      <c r="D305" s="276" t="s">
        <v>38</v>
      </c>
      <c r="E305" s="328"/>
      <c r="F305" s="295">
        <v>480000</v>
      </c>
      <c r="G305" s="137"/>
      <c r="H305" s="276" t="s">
        <v>174</v>
      </c>
      <c r="I305" s="129" t="s">
        <v>582</v>
      </c>
      <c r="J305" s="129" t="s">
        <v>1120</v>
      </c>
      <c r="K305" s="85"/>
      <c r="M305" s="252"/>
    </row>
    <row r="306" spans="1:13" s="10" customFormat="1" ht="30" hidden="1">
      <c r="A306" s="40"/>
      <c r="B306" s="32"/>
      <c r="C306" s="126" t="s">
        <v>804</v>
      </c>
      <c r="D306" s="276" t="s">
        <v>14</v>
      </c>
      <c r="E306" s="328"/>
      <c r="F306" s="295">
        <v>13879240</v>
      </c>
      <c r="G306" s="137"/>
      <c r="H306" s="276" t="s">
        <v>174</v>
      </c>
      <c r="I306" s="129" t="s">
        <v>582</v>
      </c>
      <c r="J306" s="129" t="s">
        <v>1120</v>
      </c>
      <c r="K306" s="85"/>
      <c r="M306" s="252"/>
    </row>
    <row r="307" spans="1:13" s="10" customFormat="1" ht="30" hidden="1">
      <c r="A307" s="40"/>
      <c r="B307" s="32"/>
      <c r="C307" s="126" t="s">
        <v>805</v>
      </c>
      <c r="D307" s="276" t="s">
        <v>47</v>
      </c>
      <c r="E307" s="328"/>
      <c r="F307" s="295">
        <v>1400000</v>
      </c>
      <c r="G307" s="137"/>
      <c r="H307" s="276" t="s">
        <v>174</v>
      </c>
      <c r="I307" s="129" t="s">
        <v>582</v>
      </c>
      <c r="J307" s="129" t="s">
        <v>1120</v>
      </c>
      <c r="K307" s="85"/>
      <c r="M307" s="252"/>
    </row>
    <row r="308" spans="1:13" s="10" customFormat="1" ht="15.75" hidden="1">
      <c r="A308" s="40"/>
      <c r="B308" s="32"/>
      <c r="C308" s="126" t="s">
        <v>630</v>
      </c>
      <c r="D308" s="276" t="s">
        <v>47</v>
      </c>
      <c r="E308" s="328"/>
      <c r="F308" s="295">
        <v>500000</v>
      </c>
      <c r="G308" s="137"/>
      <c r="H308" s="276" t="s">
        <v>174</v>
      </c>
      <c r="I308" s="129" t="s">
        <v>582</v>
      </c>
      <c r="J308" s="129" t="s">
        <v>1120</v>
      </c>
      <c r="K308" s="85"/>
      <c r="M308" s="252"/>
    </row>
    <row r="309" spans="1:13" s="10" customFormat="1" ht="15.75" hidden="1">
      <c r="A309" s="40"/>
      <c r="B309" s="32"/>
      <c r="C309" s="126" t="s">
        <v>806</v>
      </c>
      <c r="D309" s="276" t="s">
        <v>47</v>
      </c>
      <c r="E309" s="328"/>
      <c r="F309" s="295">
        <v>500000</v>
      </c>
      <c r="G309" s="137"/>
      <c r="H309" s="276" t="s">
        <v>173</v>
      </c>
      <c r="I309" s="129" t="s">
        <v>1053</v>
      </c>
      <c r="J309" s="129" t="s">
        <v>1121</v>
      </c>
      <c r="K309" s="85"/>
      <c r="M309" s="252"/>
    </row>
    <row r="310" spans="1:13" s="10" customFormat="1" ht="15.75" hidden="1">
      <c r="A310" s="40"/>
      <c r="B310" s="32"/>
      <c r="C310" s="126" t="s">
        <v>807</v>
      </c>
      <c r="D310" s="276" t="s">
        <v>47</v>
      </c>
      <c r="E310" s="328"/>
      <c r="F310" s="295">
        <v>7500000</v>
      </c>
      <c r="G310" s="137"/>
      <c r="H310" s="276" t="s">
        <v>173</v>
      </c>
      <c r="I310" s="129" t="s">
        <v>1053</v>
      </c>
      <c r="J310" s="129" t="s">
        <v>1121</v>
      </c>
      <c r="K310" s="85"/>
      <c r="M310" s="252"/>
    </row>
    <row r="311" spans="1:13" s="10" customFormat="1" ht="15.75" hidden="1">
      <c r="A311" s="40"/>
      <c r="B311" s="32"/>
      <c r="C311" s="126" t="s">
        <v>630</v>
      </c>
      <c r="D311" s="276" t="s">
        <v>47</v>
      </c>
      <c r="E311" s="328"/>
      <c r="F311" s="295">
        <v>750000</v>
      </c>
      <c r="G311" s="137"/>
      <c r="H311" s="276" t="s">
        <v>173</v>
      </c>
      <c r="I311" s="129" t="s">
        <v>1053</v>
      </c>
      <c r="J311" s="129" t="s">
        <v>1121</v>
      </c>
      <c r="K311" s="85"/>
      <c r="M311" s="252"/>
    </row>
    <row r="312" spans="1:13" s="10" customFormat="1" ht="30" hidden="1">
      <c r="A312" s="40"/>
      <c r="B312" s="32"/>
      <c r="C312" s="126" t="s">
        <v>808</v>
      </c>
      <c r="D312" s="276" t="s">
        <v>14</v>
      </c>
      <c r="E312" s="328"/>
      <c r="F312" s="295">
        <v>13060400</v>
      </c>
      <c r="G312" s="137"/>
      <c r="H312" s="276" t="s">
        <v>173</v>
      </c>
      <c r="I312" s="129" t="s">
        <v>1053</v>
      </c>
      <c r="J312" s="129" t="s">
        <v>1121</v>
      </c>
      <c r="K312" s="85"/>
      <c r="M312" s="252"/>
    </row>
    <row r="313" spans="1:13" s="10" customFormat="1" ht="30" hidden="1">
      <c r="A313" s="40"/>
      <c r="B313" s="32"/>
      <c r="C313" s="126" t="s">
        <v>809</v>
      </c>
      <c r="D313" s="276" t="s">
        <v>19</v>
      </c>
      <c r="E313" s="328"/>
      <c r="F313" s="295">
        <v>950000</v>
      </c>
      <c r="G313" s="137"/>
      <c r="H313" s="276" t="s">
        <v>173</v>
      </c>
      <c r="I313" s="129" t="s">
        <v>1053</v>
      </c>
      <c r="J313" s="129" t="s">
        <v>1121</v>
      </c>
      <c r="K313" s="85"/>
      <c r="M313" s="252"/>
    </row>
    <row r="314" spans="1:13" s="10" customFormat="1" ht="15.75" hidden="1">
      <c r="A314" s="40"/>
      <c r="B314" s="32"/>
      <c r="C314" s="126" t="s">
        <v>810</v>
      </c>
      <c r="D314" s="276" t="s">
        <v>19</v>
      </c>
      <c r="E314" s="328"/>
      <c r="F314" s="295">
        <v>3500000</v>
      </c>
      <c r="G314" s="137"/>
      <c r="H314" s="276" t="s">
        <v>173</v>
      </c>
      <c r="I314" s="129" t="s">
        <v>1053</v>
      </c>
      <c r="J314" s="129" t="s">
        <v>1121</v>
      </c>
      <c r="K314" s="85"/>
      <c r="M314" s="252"/>
    </row>
    <row r="315" spans="1:13" s="10" customFormat="1" ht="15.75" hidden="1">
      <c r="A315" s="40"/>
      <c r="B315" s="32"/>
      <c r="C315" s="126" t="s">
        <v>811</v>
      </c>
      <c r="D315" s="276" t="s">
        <v>19</v>
      </c>
      <c r="E315" s="328"/>
      <c r="F315" s="295">
        <v>195000</v>
      </c>
      <c r="G315" s="137"/>
      <c r="H315" s="276" t="s">
        <v>173</v>
      </c>
      <c r="I315" s="129" t="s">
        <v>1053</v>
      </c>
      <c r="J315" s="129" t="s">
        <v>1121</v>
      </c>
      <c r="K315" s="85"/>
      <c r="M315" s="252"/>
    </row>
    <row r="316" spans="1:13" s="10" customFormat="1" ht="15.75" hidden="1">
      <c r="A316" s="115"/>
      <c r="B316" s="340"/>
      <c r="C316" s="126" t="s">
        <v>812</v>
      </c>
      <c r="D316" s="265" t="s">
        <v>19</v>
      </c>
      <c r="E316" s="327"/>
      <c r="F316" s="295">
        <v>500000</v>
      </c>
      <c r="G316" s="93"/>
      <c r="H316" s="265" t="s">
        <v>173</v>
      </c>
      <c r="I316" s="129" t="s">
        <v>1053</v>
      </c>
      <c r="J316" s="129" t="s">
        <v>1121</v>
      </c>
      <c r="K316" s="82"/>
      <c r="M316" s="252"/>
    </row>
    <row r="317" spans="1:13" s="10" customFormat="1" ht="30" hidden="1">
      <c r="A317" s="40"/>
      <c r="B317" s="32"/>
      <c r="C317" s="352" t="s">
        <v>718</v>
      </c>
      <c r="D317" s="273" t="s">
        <v>19</v>
      </c>
      <c r="E317" s="329"/>
      <c r="F317" s="353">
        <v>4083333.3333333335</v>
      </c>
      <c r="G317" s="142"/>
      <c r="H317" s="273" t="s">
        <v>173</v>
      </c>
      <c r="I317" s="133" t="s">
        <v>1053</v>
      </c>
      <c r="J317" s="133" t="s">
        <v>1121</v>
      </c>
      <c r="K317" s="166"/>
      <c r="M317" s="252"/>
    </row>
    <row r="318" spans="1:13" s="10" customFormat="1" ht="30" hidden="1">
      <c r="A318" s="40"/>
      <c r="B318" s="32"/>
      <c r="C318" s="126" t="s">
        <v>719</v>
      </c>
      <c r="D318" s="276" t="s">
        <v>19</v>
      </c>
      <c r="E318" s="328"/>
      <c r="F318" s="295">
        <v>3500000</v>
      </c>
      <c r="G318" s="137"/>
      <c r="H318" s="276" t="s">
        <v>173</v>
      </c>
      <c r="I318" s="129" t="s">
        <v>1053</v>
      </c>
      <c r="J318" s="129" t="s">
        <v>1121</v>
      </c>
      <c r="K318" s="85"/>
      <c r="M318" s="252"/>
    </row>
    <row r="319" spans="1:13" s="10" customFormat="1" ht="30" hidden="1">
      <c r="A319" s="40"/>
      <c r="B319" s="32"/>
      <c r="C319" s="126" t="s">
        <v>666</v>
      </c>
      <c r="D319" s="276" t="s">
        <v>19</v>
      </c>
      <c r="E319" s="328"/>
      <c r="F319" s="295">
        <v>3500000</v>
      </c>
      <c r="G319" s="137"/>
      <c r="H319" s="276" t="s">
        <v>173</v>
      </c>
      <c r="I319" s="129" t="s">
        <v>1053</v>
      </c>
      <c r="J319" s="129" t="s">
        <v>1121</v>
      </c>
      <c r="K319" s="85"/>
      <c r="M319" s="252"/>
    </row>
    <row r="320" spans="1:13" s="10" customFormat="1" ht="30" hidden="1">
      <c r="A320" s="40"/>
      <c r="B320" s="32"/>
      <c r="C320" s="126" t="s">
        <v>720</v>
      </c>
      <c r="D320" s="276" t="s">
        <v>19</v>
      </c>
      <c r="E320" s="328"/>
      <c r="F320" s="295">
        <v>3500000</v>
      </c>
      <c r="G320" s="137"/>
      <c r="H320" s="276" t="s">
        <v>173</v>
      </c>
      <c r="I320" s="129" t="s">
        <v>1053</v>
      </c>
      <c r="J320" s="129" t="s">
        <v>1121</v>
      </c>
      <c r="K320" s="85"/>
      <c r="M320" s="252"/>
    </row>
    <row r="321" spans="1:13" s="10" customFormat="1" ht="30" hidden="1">
      <c r="A321" s="40"/>
      <c r="B321" s="32"/>
      <c r="C321" s="126" t="s">
        <v>813</v>
      </c>
      <c r="D321" s="276" t="s">
        <v>19</v>
      </c>
      <c r="E321" s="328"/>
      <c r="F321" s="295">
        <v>3500000</v>
      </c>
      <c r="G321" s="137"/>
      <c r="H321" s="276" t="s">
        <v>173</v>
      </c>
      <c r="I321" s="129" t="s">
        <v>1053</v>
      </c>
      <c r="J321" s="129" t="s">
        <v>1121</v>
      </c>
      <c r="K321" s="85"/>
      <c r="M321" s="252"/>
    </row>
    <row r="322" spans="1:13" s="10" customFormat="1" ht="30" hidden="1">
      <c r="A322" s="40"/>
      <c r="B322" s="32"/>
      <c r="C322" s="126" t="s">
        <v>668</v>
      </c>
      <c r="D322" s="276" t="s">
        <v>19</v>
      </c>
      <c r="E322" s="328"/>
      <c r="F322" s="295">
        <v>3500000</v>
      </c>
      <c r="G322" s="137"/>
      <c r="H322" s="276" t="s">
        <v>173</v>
      </c>
      <c r="I322" s="129" t="s">
        <v>1053</v>
      </c>
      <c r="J322" s="129" t="s">
        <v>1121</v>
      </c>
      <c r="K322" s="85"/>
      <c r="M322" s="252"/>
    </row>
    <row r="323" spans="1:13" s="10" customFormat="1" ht="30" hidden="1">
      <c r="A323" s="40"/>
      <c r="B323" s="32"/>
      <c r="C323" s="126" t="s">
        <v>669</v>
      </c>
      <c r="D323" s="276" t="s">
        <v>19</v>
      </c>
      <c r="E323" s="328"/>
      <c r="F323" s="295">
        <v>3500000</v>
      </c>
      <c r="G323" s="137"/>
      <c r="H323" s="276" t="s">
        <v>173</v>
      </c>
      <c r="I323" s="129" t="s">
        <v>1053</v>
      </c>
      <c r="J323" s="129" t="s">
        <v>1121</v>
      </c>
      <c r="K323" s="85"/>
      <c r="M323" s="252"/>
    </row>
    <row r="324" spans="1:13" s="10" customFormat="1" ht="30" hidden="1">
      <c r="A324" s="40"/>
      <c r="B324" s="32"/>
      <c r="C324" s="126" t="s">
        <v>721</v>
      </c>
      <c r="D324" s="276" t="s">
        <v>19</v>
      </c>
      <c r="E324" s="328"/>
      <c r="F324" s="295">
        <v>3500000</v>
      </c>
      <c r="G324" s="137"/>
      <c r="H324" s="276" t="s">
        <v>173</v>
      </c>
      <c r="I324" s="129" t="s">
        <v>1053</v>
      </c>
      <c r="J324" s="129" t="s">
        <v>1121</v>
      </c>
      <c r="K324" s="85"/>
      <c r="M324" s="252"/>
    </row>
    <row r="325" spans="1:13" s="10" customFormat="1" ht="15.75" hidden="1">
      <c r="A325" s="40"/>
      <c r="B325" s="32"/>
      <c r="C325" s="126" t="s">
        <v>814</v>
      </c>
      <c r="D325" s="276" t="s">
        <v>19</v>
      </c>
      <c r="E325" s="328"/>
      <c r="F325" s="295">
        <v>1840000</v>
      </c>
      <c r="G325" s="137"/>
      <c r="H325" s="276" t="s">
        <v>173</v>
      </c>
      <c r="I325" s="129" t="s">
        <v>1053</v>
      </c>
      <c r="J325" s="129" t="s">
        <v>1121</v>
      </c>
      <c r="K325" s="85"/>
      <c r="M325" s="252"/>
    </row>
    <row r="326" spans="1:13" s="10" customFormat="1" ht="30" hidden="1">
      <c r="A326" s="40"/>
      <c r="B326" s="32"/>
      <c r="C326" s="126" t="s">
        <v>723</v>
      </c>
      <c r="D326" s="276" t="s">
        <v>19</v>
      </c>
      <c r="E326" s="328"/>
      <c r="F326" s="295"/>
      <c r="G326" s="137"/>
      <c r="H326" s="276" t="s">
        <v>173</v>
      </c>
      <c r="I326" s="129" t="s">
        <v>1054</v>
      </c>
      <c r="J326" s="129" t="s">
        <v>1122</v>
      </c>
      <c r="K326" s="85"/>
      <c r="M326" s="252"/>
    </row>
    <row r="327" spans="1:13" s="10" customFormat="1" ht="15.75" hidden="1">
      <c r="A327" s="40"/>
      <c r="B327" s="32"/>
      <c r="C327" s="126" t="s">
        <v>630</v>
      </c>
      <c r="D327" s="276" t="s">
        <v>47</v>
      </c>
      <c r="E327" s="328"/>
      <c r="F327" s="295">
        <v>500000</v>
      </c>
      <c r="G327" s="137"/>
      <c r="H327" s="276" t="s">
        <v>173</v>
      </c>
      <c r="I327" s="129" t="s">
        <v>346</v>
      </c>
      <c r="J327" s="129" t="s">
        <v>1123</v>
      </c>
      <c r="K327" s="85"/>
      <c r="M327" s="252"/>
    </row>
    <row r="328" spans="1:13" s="10" customFormat="1" ht="15.75" hidden="1">
      <c r="A328" s="40"/>
      <c r="B328" s="32"/>
      <c r="C328" s="126" t="s">
        <v>716</v>
      </c>
      <c r="D328" s="276" t="s">
        <v>14</v>
      </c>
      <c r="E328" s="328"/>
      <c r="F328" s="295">
        <v>7033328</v>
      </c>
      <c r="G328" s="137"/>
      <c r="H328" s="276" t="s">
        <v>173</v>
      </c>
      <c r="I328" s="129" t="s">
        <v>346</v>
      </c>
      <c r="J328" s="129" t="s">
        <v>1123</v>
      </c>
      <c r="K328" s="85"/>
      <c r="M328" s="252"/>
    </row>
    <row r="329" spans="1:13" s="10" customFormat="1" ht="30" hidden="1">
      <c r="A329" s="40"/>
      <c r="B329" s="32"/>
      <c r="C329" s="126" t="s">
        <v>718</v>
      </c>
      <c r="D329" s="276" t="s">
        <v>19</v>
      </c>
      <c r="E329" s="328"/>
      <c r="F329" s="295">
        <v>4083333.3333333335</v>
      </c>
      <c r="G329" s="137"/>
      <c r="H329" s="276" t="s">
        <v>173</v>
      </c>
      <c r="I329" s="129" t="s">
        <v>346</v>
      </c>
      <c r="J329" s="129" t="s">
        <v>1123</v>
      </c>
      <c r="K329" s="85"/>
      <c r="M329" s="252"/>
    </row>
    <row r="330" spans="1:13" s="10" customFormat="1" ht="30" hidden="1">
      <c r="A330" s="40"/>
      <c r="B330" s="32"/>
      <c r="C330" s="126" t="s">
        <v>719</v>
      </c>
      <c r="D330" s="276" t="s">
        <v>19</v>
      </c>
      <c r="E330" s="328"/>
      <c r="F330" s="295">
        <v>3500000</v>
      </c>
      <c r="G330" s="137"/>
      <c r="H330" s="276" t="s">
        <v>173</v>
      </c>
      <c r="I330" s="129" t="s">
        <v>346</v>
      </c>
      <c r="J330" s="129" t="s">
        <v>1123</v>
      </c>
      <c r="K330" s="85"/>
      <c r="M330" s="252"/>
    </row>
    <row r="331" spans="1:13" s="10" customFormat="1" ht="30" hidden="1">
      <c r="A331" s="40"/>
      <c r="B331" s="32"/>
      <c r="C331" s="126" t="s">
        <v>720</v>
      </c>
      <c r="D331" s="276" t="s">
        <v>19</v>
      </c>
      <c r="E331" s="328"/>
      <c r="F331" s="295">
        <v>3500000</v>
      </c>
      <c r="G331" s="137"/>
      <c r="H331" s="276" t="s">
        <v>173</v>
      </c>
      <c r="I331" s="129" t="s">
        <v>346</v>
      </c>
      <c r="J331" s="129" t="s">
        <v>1123</v>
      </c>
      <c r="K331" s="85"/>
      <c r="M331" s="252"/>
    </row>
    <row r="332" spans="1:13" s="10" customFormat="1" ht="30" hidden="1">
      <c r="A332" s="40"/>
      <c r="B332" s="32"/>
      <c r="C332" s="126" t="s">
        <v>667</v>
      </c>
      <c r="D332" s="276" t="s">
        <v>19</v>
      </c>
      <c r="E332" s="328"/>
      <c r="F332" s="295">
        <v>3500000</v>
      </c>
      <c r="G332" s="137"/>
      <c r="H332" s="276" t="s">
        <v>173</v>
      </c>
      <c r="I332" s="129" t="s">
        <v>346</v>
      </c>
      <c r="J332" s="129" t="s">
        <v>1123</v>
      </c>
      <c r="K332" s="85"/>
      <c r="M332" s="252"/>
    </row>
    <row r="333" spans="1:13" s="10" customFormat="1" ht="30" hidden="1">
      <c r="A333" s="40"/>
      <c r="B333" s="32"/>
      <c r="C333" s="126" t="s">
        <v>668</v>
      </c>
      <c r="D333" s="276" t="s">
        <v>19</v>
      </c>
      <c r="E333" s="328"/>
      <c r="F333" s="295">
        <v>3500000</v>
      </c>
      <c r="G333" s="137"/>
      <c r="H333" s="276" t="s">
        <v>173</v>
      </c>
      <c r="I333" s="129" t="s">
        <v>346</v>
      </c>
      <c r="J333" s="129" t="s">
        <v>1123</v>
      </c>
      <c r="K333" s="85"/>
      <c r="M333" s="252"/>
    </row>
    <row r="334" spans="1:13" s="10" customFormat="1" ht="30" hidden="1">
      <c r="A334" s="40"/>
      <c r="B334" s="32"/>
      <c r="C334" s="126" t="s">
        <v>669</v>
      </c>
      <c r="D334" s="276" t="s">
        <v>19</v>
      </c>
      <c r="E334" s="328"/>
      <c r="F334" s="295">
        <v>3500000</v>
      </c>
      <c r="G334" s="137"/>
      <c r="H334" s="276" t="s">
        <v>173</v>
      </c>
      <c r="I334" s="129" t="s">
        <v>346</v>
      </c>
      <c r="J334" s="129" t="s">
        <v>1123</v>
      </c>
      <c r="K334" s="85"/>
      <c r="M334" s="252"/>
    </row>
    <row r="335" spans="1:13" s="10" customFormat="1" ht="30" hidden="1">
      <c r="A335" s="40"/>
      <c r="B335" s="32"/>
      <c r="C335" s="126" t="s">
        <v>721</v>
      </c>
      <c r="D335" s="276" t="s">
        <v>19</v>
      </c>
      <c r="E335" s="328"/>
      <c r="F335" s="295">
        <v>3500000</v>
      </c>
      <c r="G335" s="137"/>
      <c r="H335" s="276" t="s">
        <v>173</v>
      </c>
      <c r="I335" s="129" t="s">
        <v>346</v>
      </c>
      <c r="J335" s="129" t="s">
        <v>1123</v>
      </c>
      <c r="K335" s="85"/>
      <c r="M335" s="252"/>
    </row>
    <row r="336" spans="1:13" s="10" customFormat="1" ht="15.75" hidden="1">
      <c r="A336" s="40"/>
      <c r="B336" s="32"/>
      <c r="C336" s="126" t="s">
        <v>815</v>
      </c>
      <c r="D336" s="276" t="s">
        <v>19</v>
      </c>
      <c r="E336" s="328"/>
      <c r="F336" s="295">
        <v>1380000</v>
      </c>
      <c r="G336" s="137"/>
      <c r="H336" s="276" t="s">
        <v>173</v>
      </c>
      <c r="I336" s="129" t="s">
        <v>346</v>
      </c>
      <c r="J336" s="129" t="s">
        <v>1123</v>
      </c>
      <c r="K336" s="85"/>
      <c r="M336" s="252"/>
    </row>
    <row r="337" spans="1:13" s="10" customFormat="1" ht="15.75" hidden="1">
      <c r="A337" s="40"/>
      <c r="B337" s="32"/>
      <c r="C337" s="126" t="s">
        <v>814</v>
      </c>
      <c r="D337" s="276" t="s">
        <v>19</v>
      </c>
      <c r="E337" s="328"/>
      <c r="F337" s="295">
        <v>2775000</v>
      </c>
      <c r="G337" s="137"/>
      <c r="H337" s="276" t="s">
        <v>173</v>
      </c>
      <c r="I337" s="129" t="s">
        <v>346</v>
      </c>
      <c r="J337" s="129" t="s">
        <v>1123</v>
      </c>
      <c r="K337" s="85"/>
      <c r="M337" s="252"/>
    </row>
    <row r="338" spans="1:13" s="10" customFormat="1" ht="15.75" hidden="1">
      <c r="A338" s="40"/>
      <c r="B338" s="32"/>
      <c r="C338" s="126" t="s">
        <v>816</v>
      </c>
      <c r="D338" s="276" t="s">
        <v>19</v>
      </c>
      <c r="E338" s="328"/>
      <c r="F338" s="295">
        <v>2615000</v>
      </c>
      <c r="G338" s="137"/>
      <c r="H338" s="276" t="s">
        <v>173</v>
      </c>
      <c r="I338" s="129" t="s">
        <v>346</v>
      </c>
      <c r="J338" s="129" t="s">
        <v>1123</v>
      </c>
      <c r="K338" s="85"/>
      <c r="M338" s="252"/>
    </row>
    <row r="339" spans="1:13" s="10" customFormat="1" ht="15.75" hidden="1">
      <c r="A339" s="40"/>
      <c r="B339" s="32"/>
      <c r="C339" s="126" t="s">
        <v>817</v>
      </c>
      <c r="D339" s="276" t="s">
        <v>19</v>
      </c>
      <c r="E339" s="328"/>
      <c r="F339" s="295">
        <v>12075000</v>
      </c>
      <c r="G339" s="137"/>
      <c r="H339" s="276" t="s">
        <v>173</v>
      </c>
      <c r="I339" s="129" t="s">
        <v>346</v>
      </c>
      <c r="J339" s="129" t="s">
        <v>1123</v>
      </c>
      <c r="K339" s="85"/>
      <c r="M339" s="252"/>
    </row>
    <row r="340" spans="1:13" s="10" customFormat="1" ht="15.75" hidden="1">
      <c r="A340" s="40"/>
      <c r="B340" s="32"/>
      <c r="C340" s="126" t="s">
        <v>630</v>
      </c>
      <c r="D340" s="276" t="s">
        <v>47</v>
      </c>
      <c r="E340" s="328"/>
      <c r="F340" s="295">
        <v>1000000</v>
      </c>
      <c r="G340" s="137"/>
      <c r="H340" s="276" t="s">
        <v>173</v>
      </c>
      <c r="I340" s="129" t="s">
        <v>1055</v>
      </c>
      <c r="J340" s="129" t="s">
        <v>1055</v>
      </c>
      <c r="K340" s="85"/>
      <c r="M340" s="252"/>
    </row>
    <row r="341" spans="1:13" s="10" customFormat="1" ht="15.75" hidden="1">
      <c r="A341" s="40"/>
      <c r="B341" s="32"/>
      <c r="C341" s="126" t="s">
        <v>735</v>
      </c>
      <c r="D341" s="276" t="s">
        <v>14</v>
      </c>
      <c r="E341" s="328"/>
      <c r="F341" s="295">
        <v>9133158</v>
      </c>
      <c r="G341" s="137"/>
      <c r="H341" s="276" t="s">
        <v>173</v>
      </c>
      <c r="I341" s="129" t="s">
        <v>347</v>
      </c>
      <c r="J341" s="129" t="s">
        <v>1124</v>
      </c>
      <c r="K341" s="85"/>
      <c r="M341" s="252"/>
    </row>
    <row r="342" spans="1:13" s="10" customFormat="1" ht="15.75" hidden="1">
      <c r="A342" s="40"/>
      <c r="B342" s="32"/>
      <c r="C342" s="126" t="s">
        <v>630</v>
      </c>
      <c r="D342" s="276" t="s">
        <v>47</v>
      </c>
      <c r="E342" s="328"/>
      <c r="F342" s="295">
        <v>500000</v>
      </c>
      <c r="G342" s="137"/>
      <c r="H342" s="276" t="s">
        <v>173</v>
      </c>
      <c r="I342" s="129" t="s">
        <v>347</v>
      </c>
      <c r="J342" s="129" t="s">
        <v>1124</v>
      </c>
      <c r="K342" s="85"/>
      <c r="M342" s="252"/>
    </row>
    <row r="343" spans="1:13" s="10" customFormat="1" ht="30" hidden="1">
      <c r="A343" s="40"/>
      <c r="B343" s="32"/>
      <c r="C343" s="126" t="s">
        <v>818</v>
      </c>
      <c r="D343" s="276" t="s">
        <v>47</v>
      </c>
      <c r="E343" s="328"/>
      <c r="F343" s="295">
        <v>1324800</v>
      </c>
      <c r="G343" s="137"/>
      <c r="H343" s="276" t="s">
        <v>173</v>
      </c>
      <c r="I343" s="129" t="s">
        <v>259</v>
      </c>
      <c r="J343" s="129" t="s">
        <v>256</v>
      </c>
      <c r="K343" s="85"/>
      <c r="M343" s="252"/>
    </row>
    <row r="344" spans="1:13" s="10" customFormat="1" ht="15.75" hidden="1">
      <c r="A344" s="40"/>
      <c r="B344" s="32"/>
      <c r="C344" s="126" t="s">
        <v>819</v>
      </c>
      <c r="D344" s="276" t="s">
        <v>47</v>
      </c>
      <c r="E344" s="328"/>
      <c r="F344" s="295">
        <v>6000000</v>
      </c>
      <c r="G344" s="137"/>
      <c r="H344" s="276" t="s">
        <v>173</v>
      </c>
      <c r="I344" s="129" t="s">
        <v>259</v>
      </c>
      <c r="J344" s="129" t="s">
        <v>256</v>
      </c>
      <c r="K344" s="85"/>
      <c r="M344" s="252"/>
    </row>
    <row r="345" spans="1:13" s="10" customFormat="1" ht="15.75" hidden="1">
      <c r="A345" s="115"/>
      <c r="B345" s="340"/>
      <c r="C345" s="126" t="s">
        <v>820</v>
      </c>
      <c r="D345" s="265" t="s">
        <v>47</v>
      </c>
      <c r="E345" s="327"/>
      <c r="F345" s="295">
        <v>3385000</v>
      </c>
      <c r="G345" s="93"/>
      <c r="H345" s="265" t="s">
        <v>173</v>
      </c>
      <c r="I345" s="129" t="s">
        <v>259</v>
      </c>
      <c r="J345" s="129" t="s">
        <v>256</v>
      </c>
      <c r="K345" s="82"/>
      <c r="M345" s="252"/>
    </row>
    <row r="346" spans="1:13" s="10" customFormat="1" ht="30" hidden="1">
      <c r="A346" s="40"/>
      <c r="B346" s="32"/>
      <c r="C346" s="352" t="s">
        <v>821</v>
      </c>
      <c r="D346" s="273" t="s">
        <v>47</v>
      </c>
      <c r="E346" s="329"/>
      <c r="F346" s="353">
        <v>4977000</v>
      </c>
      <c r="G346" s="142"/>
      <c r="H346" s="273" t="s">
        <v>173</v>
      </c>
      <c r="I346" s="133" t="s">
        <v>258</v>
      </c>
      <c r="J346" s="133" t="s">
        <v>251</v>
      </c>
      <c r="K346" s="166"/>
      <c r="M346" s="252"/>
    </row>
    <row r="347" spans="1:13" s="10" customFormat="1" ht="15.75" hidden="1">
      <c r="A347" s="40"/>
      <c r="B347" s="32"/>
      <c r="C347" s="126" t="s">
        <v>630</v>
      </c>
      <c r="D347" s="276" t="s">
        <v>47</v>
      </c>
      <c r="E347" s="328"/>
      <c r="F347" s="295">
        <v>500000</v>
      </c>
      <c r="G347" s="137"/>
      <c r="H347" s="276" t="s">
        <v>173</v>
      </c>
      <c r="I347" s="129"/>
      <c r="J347" s="129"/>
      <c r="K347" s="85"/>
      <c r="M347" s="252"/>
    </row>
    <row r="348" spans="1:13" s="10" customFormat="1" ht="15.75" hidden="1">
      <c r="A348" s="40"/>
      <c r="B348" s="32"/>
      <c r="C348" s="126" t="s">
        <v>822</v>
      </c>
      <c r="D348" s="276" t="s">
        <v>47</v>
      </c>
      <c r="E348" s="328"/>
      <c r="F348" s="295">
        <v>1600000</v>
      </c>
      <c r="G348" s="137"/>
      <c r="H348" s="276" t="s">
        <v>173</v>
      </c>
      <c r="I348" s="129" t="s">
        <v>1056</v>
      </c>
      <c r="J348" s="129" t="s">
        <v>1125</v>
      </c>
      <c r="K348" s="85"/>
      <c r="M348" s="252"/>
    </row>
    <row r="349" spans="1:13" s="10" customFormat="1" ht="30" hidden="1">
      <c r="A349" s="40"/>
      <c r="B349" s="32"/>
      <c r="C349" s="126" t="s">
        <v>823</v>
      </c>
      <c r="D349" s="276" t="s">
        <v>47</v>
      </c>
      <c r="E349" s="328"/>
      <c r="F349" s="295">
        <v>300000</v>
      </c>
      <c r="G349" s="137"/>
      <c r="H349" s="276" t="s">
        <v>173</v>
      </c>
      <c r="I349" s="129" t="s">
        <v>1056</v>
      </c>
      <c r="J349" s="129" t="s">
        <v>1125</v>
      </c>
      <c r="K349" s="85"/>
      <c r="M349" s="252"/>
    </row>
    <row r="350" spans="1:13" s="10" customFormat="1" ht="15.75" hidden="1">
      <c r="A350" s="40"/>
      <c r="B350" s="32"/>
      <c r="C350" s="126" t="s">
        <v>690</v>
      </c>
      <c r="D350" s="276" t="s">
        <v>19</v>
      </c>
      <c r="E350" s="328"/>
      <c r="F350" s="295">
        <v>5080000</v>
      </c>
      <c r="G350" s="137"/>
      <c r="H350" s="276" t="s">
        <v>173</v>
      </c>
      <c r="I350" s="129" t="s">
        <v>1056</v>
      </c>
      <c r="J350" s="129" t="s">
        <v>1125</v>
      </c>
      <c r="K350" s="85"/>
      <c r="M350" s="252"/>
    </row>
    <row r="351" spans="1:13" s="10" customFormat="1" ht="15.75" hidden="1">
      <c r="A351" s="40"/>
      <c r="B351" s="32"/>
      <c r="C351" s="126" t="s">
        <v>630</v>
      </c>
      <c r="D351" s="276" t="s">
        <v>47</v>
      </c>
      <c r="E351" s="328"/>
      <c r="F351" s="295">
        <v>750000</v>
      </c>
      <c r="G351" s="137"/>
      <c r="H351" s="276" t="s">
        <v>173</v>
      </c>
      <c r="I351" s="129" t="s">
        <v>1056</v>
      </c>
      <c r="J351" s="129" t="s">
        <v>1125</v>
      </c>
      <c r="K351" s="85"/>
      <c r="M351" s="252"/>
    </row>
    <row r="352" spans="1:13" s="10" customFormat="1" ht="30" hidden="1">
      <c r="A352" s="40"/>
      <c r="B352" s="32"/>
      <c r="C352" s="126" t="s">
        <v>824</v>
      </c>
      <c r="D352" s="276" t="s">
        <v>19</v>
      </c>
      <c r="E352" s="328"/>
      <c r="F352" s="295">
        <v>430000</v>
      </c>
      <c r="G352" s="137"/>
      <c r="H352" s="276" t="s">
        <v>173</v>
      </c>
      <c r="I352" s="129" t="s">
        <v>1056</v>
      </c>
      <c r="J352" s="129" t="s">
        <v>1125</v>
      </c>
      <c r="K352" s="85"/>
      <c r="M352" s="252"/>
    </row>
    <row r="353" spans="1:13" s="10" customFormat="1" ht="30" hidden="1">
      <c r="A353" s="40"/>
      <c r="B353" s="32"/>
      <c r="C353" s="126" t="s">
        <v>825</v>
      </c>
      <c r="D353" s="276" t="s">
        <v>47</v>
      </c>
      <c r="E353" s="328"/>
      <c r="F353" s="295">
        <v>1000000</v>
      </c>
      <c r="G353" s="137"/>
      <c r="H353" s="276" t="s">
        <v>173</v>
      </c>
      <c r="I353" s="129" t="s">
        <v>1057</v>
      </c>
      <c r="J353" s="129" t="s">
        <v>1126</v>
      </c>
      <c r="K353" s="85"/>
      <c r="M353" s="252"/>
    </row>
    <row r="354" spans="1:13" s="10" customFormat="1" ht="15.75" hidden="1">
      <c r="A354" s="40"/>
      <c r="B354" s="32"/>
      <c r="C354" s="126" t="s">
        <v>826</v>
      </c>
      <c r="D354" s="276" t="s">
        <v>19</v>
      </c>
      <c r="E354" s="328"/>
      <c r="F354" s="295">
        <v>2640000</v>
      </c>
      <c r="G354" s="137"/>
      <c r="H354" s="276" t="s">
        <v>173</v>
      </c>
      <c r="I354" s="129" t="s">
        <v>1057</v>
      </c>
      <c r="J354" s="129" t="s">
        <v>1126</v>
      </c>
      <c r="K354" s="85"/>
      <c r="M354" s="252"/>
    </row>
    <row r="355" spans="1:13" s="10" customFormat="1" ht="15.75" hidden="1">
      <c r="A355" s="40"/>
      <c r="B355" s="32"/>
      <c r="C355" s="126" t="s">
        <v>827</v>
      </c>
      <c r="D355" s="276" t="s">
        <v>19</v>
      </c>
      <c r="E355" s="328"/>
      <c r="F355" s="295">
        <v>30000</v>
      </c>
      <c r="G355" s="137"/>
      <c r="H355" s="276" t="s">
        <v>173</v>
      </c>
      <c r="I355" s="129" t="s">
        <v>1057</v>
      </c>
      <c r="J355" s="129" t="s">
        <v>1126</v>
      </c>
      <c r="K355" s="85"/>
      <c r="M355" s="252"/>
    </row>
    <row r="356" spans="1:13" s="10" customFormat="1" ht="15.75" hidden="1">
      <c r="A356" s="40"/>
      <c r="B356" s="32"/>
      <c r="C356" s="126" t="s">
        <v>828</v>
      </c>
      <c r="D356" s="276" t="s">
        <v>19</v>
      </c>
      <c r="E356" s="328"/>
      <c r="F356" s="295">
        <v>3240000</v>
      </c>
      <c r="G356" s="137"/>
      <c r="H356" s="276" t="s">
        <v>173</v>
      </c>
      <c r="I356" s="129" t="s">
        <v>1057</v>
      </c>
      <c r="J356" s="129" t="s">
        <v>1126</v>
      </c>
      <c r="K356" s="85"/>
      <c r="M356" s="252"/>
    </row>
    <row r="357" spans="1:13" s="10" customFormat="1" ht="15.75" hidden="1">
      <c r="A357" s="40"/>
      <c r="B357" s="32"/>
      <c r="C357" s="126" t="s">
        <v>829</v>
      </c>
      <c r="D357" s="276" t="s">
        <v>19</v>
      </c>
      <c r="E357" s="328"/>
      <c r="F357" s="295">
        <v>560000</v>
      </c>
      <c r="G357" s="137"/>
      <c r="H357" s="276" t="s">
        <v>173</v>
      </c>
      <c r="I357" s="129" t="s">
        <v>1057</v>
      </c>
      <c r="J357" s="129" t="s">
        <v>1126</v>
      </c>
      <c r="K357" s="85"/>
      <c r="M357" s="252"/>
    </row>
    <row r="358" spans="1:13" s="10" customFormat="1" ht="15.75" hidden="1">
      <c r="A358" s="40"/>
      <c r="B358" s="32"/>
      <c r="C358" s="126" t="s">
        <v>830</v>
      </c>
      <c r="D358" s="276" t="s">
        <v>19</v>
      </c>
      <c r="E358" s="328"/>
      <c r="F358" s="295">
        <v>1500000</v>
      </c>
      <c r="G358" s="137"/>
      <c r="H358" s="276" t="s">
        <v>173</v>
      </c>
      <c r="I358" s="129" t="s">
        <v>1057</v>
      </c>
      <c r="J358" s="129" t="s">
        <v>1126</v>
      </c>
      <c r="K358" s="85"/>
      <c r="M358" s="252"/>
    </row>
    <row r="359" spans="1:13" s="10" customFormat="1" ht="15.75" hidden="1">
      <c r="A359" s="40"/>
      <c r="B359" s="32"/>
      <c r="C359" s="126" t="s">
        <v>831</v>
      </c>
      <c r="D359" s="276" t="s">
        <v>19</v>
      </c>
      <c r="E359" s="328"/>
      <c r="F359" s="295">
        <v>240000</v>
      </c>
      <c r="G359" s="137"/>
      <c r="H359" s="276" t="s">
        <v>173</v>
      </c>
      <c r="I359" s="129" t="s">
        <v>1057</v>
      </c>
      <c r="J359" s="129" t="s">
        <v>1126</v>
      </c>
      <c r="K359" s="85"/>
      <c r="M359" s="252"/>
    </row>
    <row r="360" spans="1:13" s="10" customFormat="1" ht="30" hidden="1">
      <c r="A360" s="40"/>
      <c r="B360" s="32"/>
      <c r="C360" s="126" t="s">
        <v>725</v>
      </c>
      <c r="D360" s="276" t="s">
        <v>19</v>
      </c>
      <c r="E360" s="328"/>
      <c r="F360" s="295">
        <v>39885000</v>
      </c>
      <c r="G360" s="137"/>
      <c r="H360" s="276" t="s">
        <v>173</v>
      </c>
      <c r="I360" s="129" t="s">
        <v>1057</v>
      </c>
      <c r="J360" s="129" t="s">
        <v>1126</v>
      </c>
      <c r="K360" s="85"/>
      <c r="M360" s="252"/>
    </row>
    <row r="361" spans="1:13" s="10" customFormat="1" ht="15.75" hidden="1">
      <c r="A361" s="40"/>
      <c r="B361" s="32"/>
      <c r="C361" s="126" t="s">
        <v>832</v>
      </c>
      <c r="D361" s="276" t="s">
        <v>19</v>
      </c>
      <c r="E361" s="328"/>
      <c r="F361" s="295">
        <v>1125000</v>
      </c>
      <c r="G361" s="137"/>
      <c r="H361" s="276" t="s">
        <v>173</v>
      </c>
      <c r="I361" s="129" t="s">
        <v>1057</v>
      </c>
      <c r="J361" s="129" t="s">
        <v>1126</v>
      </c>
      <c r="K361" s="85"/>
      <c r="M361" s="252"/>
    </row>
    <row r="362" spans="1:13" s="10" customFormat="1" ht="15.75" hidden="1">
      <c r="A362" s="40"/>
      <c r="B362" s="32"/>
      <c r="C362" s="126" t="s">
        <v>833</v>
      </c>
      <c r="D362" s="276" t="s">
        <v>19</v>
      </c>
      <c r="E362" s="328"/>
      <c r="F362" s="295">
        <v>1351200</v>
      </c>
      <c r="G362" s="137"/>
      <c r="H362" s="276" t="s">
        <v>173</v>
      </c>
      <c r="I362" s="129" t="s">
        <v>1057</v>
      </c>
      <c r="J362" s="129" t="s">
        <v>1126</v>
      </c>
      <c r="K362" s="85"/>
      <c r="M362" s="252"/>
    </row>
    <row r="363" spans="1:13" s="10" customFormat="1" ht="15.75" hidden="1">
      <c r="A363" s="40"/>
      <c r="B363" s="32"/>
      <c r="C363" s="126" t="s">
        <v>834</v>
      </c>
      <c r="D363" s="276" t="s">
        <v>19</v>
      </c>
      <c r="E363" s="328"/>
      <c r="F363" s="295">
        <v>60000</v>
      </c>
      <c r="G363" s="137"/>
      <c r="H363" s="276" t="s">
        <v>173</v>
      </c>
      <c r="I363" s="129" t="s">
        <v>1057</v>
      </c>
      <c r="J363" s="129" t="s">
        <v>1126</v>
      </c>
      <c r="K363" s="85"/>
      <c r="M363" s="252"/>
    </row>
    <row r="364" spans="1:13" s="10" customFormat="1" ht="15.75" hidden="1">
      <c r="A364" s="40"/>
      <c r="B364" s="32"/>
      <c r="C364" s="126" t="s">
        <v>835</v>
      </c>
      <c r="D364" s="276" t="s">
        <v>19</v>
      </c>
      <c r="E364" s="328"/>
      <c r="F364" s="295">
        <v>515560</v>
      </c>
      <c r="G364" s="137"/>
      <c r="H364" s="276" t="s">
        <v>173</v>
      </c>
      <c r="I364" s="129" t="s">
        <v>1057</v>
      </c>
      <c r="J364" s="129" t="s">
        <v>1126</v>
      </c>
      <c r="K364" s="85"/>
      <c r="M364" s="252"/>
    </row>
    <row r="365" spans="1:13" s="10" customFormat="1" ht="15.75" hidden="1">
      <c r="A365" s="40"/>
      <c r="B365" s="32"/>
      <c r="C365" s="126" t="s">
        <v>836</v>
      </c>
      <c r="D365" s="276" t="s">
        <v>19</v>
      </c>
      <c r="E365" s="328"/>
      <c r="F365" s="295">
        <v>768000</v>
      </c>
      <c r="G365" s="137"/>
      <c r="H365" s="276" t="s">
        <v>173</v>
      </c>
      <c r="I365" s="129" t="s">
        <v>1057</v>
      </c>
      <c r="J365" s="129" t="s">
        <v>1126</v>
      </c>
      <c r="K365" s="85"/>
      <c r="M365" s="252"/>
    </row>
    <row r="366" spans="1:13" s="10" customFormat="1" ht="15.75" hidden="1">
      <c r="A366" s="40"/>
      <c r="B366" s="32"/>
      <c r="C366" s="126" t="s">
        <v>837</v>
      </c>
      <c r="D366" s="276" t="s">
        <v>19</v>
      </c>
      <c r="E366" s="328"/>
      <c r="F366" s="295">
        <v>2700000</v>
      </c>
      <c r="G366" s="137"/>
      <c r="H366" s="276" t="s">
        <v>173</v>
      </c>
      <c r="I366" s="129" t="s">
        <v>1057</v>
      </c>
      <c r="J366" s="129" t="s">
        <v>1126</v>
      </c>
      <c r="K366" s="85"/>
      <c r="M366" s="252"/>
    </row>
    <row r="367" spans="1:13" s="10" customFormat="1" ht="15.75" hidden="1">
      <c r="A367" s="40"/>
      <c r="B367" s="32"/>
      <c r="C367" s="126" t="s">
        <v>838</v>
      </c>
      <c r="D367" s="276" t="s">
        <v>19</v>
      </c>
      <c r="E367" s="328"/>
      <c r="F367" s="295">
        <v>3232000</v>
      </c>
      <c r="G367" s="137"/>
      <c r="H367" s="276" t="s">
        <v>173</v>
      </c>
      <c r="I367" s="129" t="s">
        <v>1057</v>
      </c>
      <c r="J367" s="129" t="s">
        <v>1126</v>
      </c>
      <c r="K367" s="85"/>
      <c r="M367" s="252"/>
    </row>
    <row r="368" spans="1:13" s="10" customFormat="1" ht="15.75" hidden="1">
      <c r="A368" s="40"/>
      <c r="B368" s="32"/>
      <c r="C368" s="126" t="s">
        <v>839</v>
      </c>
      <c r="D368" s="276" t="s">
        <v>19</v>
      </c>
      <c r="E368" s="328"/>
      <c r="F368" s="295">
        <v>8480000</v>
      </c>
      <c r="G368" s="137"/>
      <c r="H368" s="276" t="s">
        <v>173</v>
      </c>
      <c r="I368" s="129" t="s">
        <v>1057</v>
      </c>
      <c r="J368" s="129" t="s">
        <v>1126</v>
      </c>
      <c r="K368" s="85"/>
      <c r="M368" s="252"/>
    </row>
    <row r="369" spans="1:13" s="10" customFormat="1" ht="15.75" hidden="1">
      <c r="A369" s="40"/>
      <c r="B369" s="32"/>
      <c r="C369" s="126" t="s">
        <v>840</v>
      </c>
      <c r="D369" s="276" t="s">
        <v>19</v>
      </c>
      <c r="E369" s="328"/>
      <c r="F369" s="295">
        <v>1565200</v>
      </c>
      <c r="G369" s="137"/>
      <c r="H369" s="276" t="s">
        <v>173</v>
      </c>
      <c r="I369" s="129" t="s">
        <v>1057</v>
      </c>
      <c r="J369" s="129" t="s">
        <v>1126</v>
      </c>
      <c r="K369" s="85"/>
      <c r="M369" s="252"/>
    </row>
    <row r="370" spans="1:13" s="10" customFormat="1" ht="15.75" hidden="1">
      <c r="A370" s="40"/>
      <c r="B370" s="32"/>
      <c r="C370" s="126" t="s">
        <v>841</v>
      </c>
      <c r="D370" s="276" t="s">
        <v>19</v>
      </c>
      <c r="E370" s="328"/>
      <c r="F370" s="295">
        <v>5113200</v>
      </c>
      <c r="G370" s="137"/>
      <c r="H370" s="276" t="s">
        <v>173</v>
      </c>
      <c r="I370" s="129" t="s">
        <v>1057</v>
      </c>
      <c r="J370" s="129" t="s">
        <v>1126</v>
      </c>
      <c r="K370" s="85"/>
      <c r="M370" s="252"/>
    </row>
    <row r="371" spans="1:13" s="10" customFormat="1" ht="15.75" hidden="1">
      <c r="A371" s="40"/>
      <c r="B371" s="32"/>
      <c r="C371" s="126" t="s">
        <v>842</v>
      </c>
      <c r="D371" s="276" t="s">
        <v>19</v>
      </c>
      <c r="E371" s="328"/>
      <c r="F371" s="295">
        <v>7200000</v>
      </c>
      <c r="G371" s="137"/>
      <c r="H371" s="276" t="s">
        <v>173</v>
      </c>
      <c r="I371" s="129" t="s">
        <v>1057</v>
      </c>
      <c r="J371" s="129" t="s">
        <v>1126</v>
      </c>
      <c r="K371" s="85"/>
      <c r="M371" s="252"/>
    </row>
    <row r="372" spans="1:13" s="10" customFormat="1" ht="15.75" hidden="1">
      <c r="A372" s="40"/>
      <c r="B372" s="32"/>
      <c r="C372" s="126" t="s">
        <v>843</v>
      </c>
      <c r="D372" s="276" t="s">
        <v>19</v>
      </c>
      <c r="E372" s="328"/>
      <c r="F372" s="295">
        <v>1360000</v>
      </c>
      <c r="G372" s="137"/>
      <c r="H372" s="276" t="s">
        <v>173</v>
      </c>
      <c r="I372" s="129" t="s">
        <v>1057</v>
      </c>
      <c r="J372" s="129" t="s">
        <v>1126</v>
      </c>
      <c r="K372" s="85"/>
      <c r="M372" s="252"/>
    </row>
    <row r="373" spans="1:13" s="10" customFormat="1" ht="15.75" hidden="1">
      <c r="A373" s="40"/>
      <c r="B373" s="32"/>
      <c r="C373" s="126" t="s">
        <v>844</v>
      </c>
      <c r="D373" s="276" t="s">
        <v>19</v>
      </c>
      <c r="E373" s="328"/>
      <c r="F373" s="295">
        <v>1880000</v>
      </c>
      <c r="G373" s="137"/>
      <c r="H373" s="276" t="s">
        <v>173</v>
      </c>
      <c r="I373" s="129" t="s">
        <v>1057</v>
      </c>
      <c r="J373" s="129" t="s">
        <v>1126</v>
      </c>
      <c r="K373" s="85"/>
      <c r="M373" s="252"/>
    </row>
    <row r="374" spans="1:13" s="10" customFormat="1" ht="15.75" hidden="1">
      <c r="A374" s="40"/>
      <c r="B374" s="32"/>
      <c r="C374" s="126" t="s">
        <v>845</v>
      </c>
      <c r="D374" s="276" t="s">
        <v>19</v>
      </c>
      <c r="E374" s="328"/>
      <c r="F374" s="295">
        <v>825000</v>
      </c>
      <c r="G374" s="137"/>
      <c r="H374" s="276" t="s">
        <v>173</v>
      </c>
      <c r="I374" s="129" t="s">
        <v>1058</v>
      </c>
      <c r="J374" s="129" t="s">
        <v>1126</v>
      </c>
      <c r="K374" s="85"/>
      <c r="M374" s="252"/>
    </row>
    <row r="375" spans="1:13" s="10" customFormat="1" ht="15.75" hidden="1">
      <c r="A375" s="40"/>
      <c r="B375" s="32"/>
      <c r="C375" s="126" t="s">
        <v>846</v>
      </c>
      <c r="D375" s="276" t="s">
        <v>19</v>
      </c>
      <c r="E375" s="328"/>
      <c r="F375" s="295">
        <v>14800000</v>
      </c>
      <c r="G375" s="137"/>
      <c r="H375" s="276" t="s">
        <v>173</v>
      </c>
      <c r="I375" s="129" t="s">
        <v>1058</v>
      </c>
      <c r="J375" s="129" t="s">
        <v>1126</v>
      </c>
      <c r="K375" s="85"/>
      <c r="M375" s="252"/>
    </row>
    <row r="376" spans="1:13" s="10" customFormat="1" ht="15.75" hidden="1">
      <c r="A376" s="40"/>
      <c r="B376" s="32"/>
      <c r="C376" s="126" t="s">
        <v>747</v>
      </c>
      <c r="D376" s="276" t="s">
        <v>19</v>
      </c>
      <c r="E376" s="328"/>
      <c r="F376" s="295">
        <v>1590000</v>
      </c>
      <c r="G376" s="137"/>
      <c r="H376" s="276" t="s">
        <v>173</v>
      </c>
      <c r="I376" s="129" t="s">
        <v>1058</v>
      </c>
      <c r="J376" s="129" t="s">
        <v>1126</v>
      </c>
      <c r="K376" s="85"/>
      <c r="M376" s="252"/>
    </row>
    <row r="377" spans="1:13" s="10" customFormat="1" ht="15.75" hidden="1">
      <c r="A377" s="40"/>
      <c r="B377" s="32"/>
      <c r="C377" s="126" t="s">
        <v>748</v>
      </c>
      <c r="D377" s="276" t="s">
        <v>19</v>
      </c>
      <c r="E377" s="328"/>
      <c r="F377" s="295">
        <v>2152500</v>
      </c>
      <c r="G377" s="137"/>
      <c r="H377" s="276" t="s">
        <v>173</v>
      </c>
      <c r="I377" s="129" t="s">
        <v>1058</v>
      </c>
      <c r="J377" s="129" t="s">
        <v>1126</v>
      </c>
      <c r="K377" s="85"/>
      <c r="M377" s="252"/>
    </row>
    <row r="378" spans="1:13" s="10" customFormat="1" ht="15.75" hidden="1">
      <c r="A378" s="40"/>
      <c r="B378" s="32"/>
      <c r="C378" s="126" t="s">
        <v>749</v>
      </c>
      <c r="D378" s="276" t="s">
        <v>19</v>
      </c>
      <c r="E378" s="328"/>
      <c r="F378" s="295">
        <v>1425000</v>
      </c>
      <c r="G378" s="137"/>
      <c r="H378" s="276" t="s">
        <v>173</v>
      </c>
      <c r="I378" s="129" t="s">
        <v>1058</v>
      </c>
      <c r="J378" s="129" t="s">
        <v>1126</v>
      </c>
      <c r="K378" s="85"/>
      <c r="M378" s="252"/>
    </row>
    <row r="379" spans="1:13" s="10" customFormat="1" ht="15.75" hidden="1">
      <c r="A379" s="40"/>
      <c r="B379" s="32"/>
      <c r="C379" s="126" t="s">
        <v>752</v>
      </c>
      <c r="D379" s="276" t="s">
        <v>19</v>
      </c>
      <c r="E379" s="328"/>
      <c r="F379" s="295">
        <v>900000</v>
      </c>
      <c r="G379" s="137"/>
      <c r="H379" s="276" t="s">
        <v>173</v>
      </c>
      <c r="I379" s="129" t="s">
        <v>1058</v>
      </c>
      <c r="J379" s="129" t="s">
        <v>1126</v>
      </c>
      <c r="K379" s="85"/>
      <c r="M379" s="252"/>
    </row>
    <row r="380" spans="1:13" s="10" customFormat="1" ht="15.75" hidden="1">
      <c r="A380" s="40"/>
      <c r="B380" s="32"/>
      <c r="C380" s="126" t="s">
        <v>753</v>
      </c>
      <c r="D380" s="276" t="s">
        <v>19</v>
      </c>
      <c r="E380" s="328"/>
      <c r="F380" s="295">
        <v>120000</v>
      </c>
      <c r="G380" s="137"/>
      <c r="H380" s="276" t="s">
        <v>173</v>
      </c>
      <c r="I380" s="129" t="s">
        <v>1058</v>
      </c>
      <c r="J380" s="129" t="s">
        <v>1126</v>
      </c>
      <c r="K380" s="85"/>
      <c r="M380" s="252"/>
    </row>
    <row r="381" spans="1:13" s="10" customFormat="1" ht="15.75" hidden="1">
      <c r="A381" s="40"/>
      <c r="B381" s="32"/>
      <c r="C381" s="126" t="s">
        <v>806</v>
      </c>
      <c r="D381" s="276" t="s">
        <v>47</v>
      </c>
      <c r="E381" s="328"/>
      <c r="F381" s="295">
        <v>500000</v>
      </c>
      <c r="G381" s="137"/>
      <c r="H381" s="276" t="s">
        <v>173</v>
      </c>
      <c r="I381" s="129" t="s">
        <v>1059</v>
      </c>
      <c r="J381" s="129" t="s">
        <v>1127</v>
      </c>
      <c r="K381" s="85"/>
      <c r="M381" s="252"/>
    </row>
    <row r="382" spans="1:13" s="10" customFormat="1" ht="15.75" hidden="1">
      <c r="A382" s="40"/>
      <c r="B382" s="32"/>
      <c r="C382" s="126" t="s">
        <v>630</v>
      </c>
      <c r="D382" s="276" t="s">
        <v>47</v>
      </c>
      <c r="E382" s="328"/>
      <c r="F382" s="295">
        <v>500000</v>
      </c>
      <c r="G382" s="137"/>
      <c r="H382" s="276" t="s">
        <v>173</v>
      </c>
      <c r="I382" s="129" t="s">
        <v>1059</v>
      </c>
      <c r="J382" s="129" t="s">
        <v>1127</v>
      </c>
      <c r="K382" s="85"/>
      <c r="M382" s="252"/>
    </row>
    <row r="383" spans="1:13" s="10" customFormat="1" ht="30" hidden="1">
      <c r="A383" s="40"/>
      <c r="B383" s="32"/>
      <c r="C383" s="126" t="s">
        <v>626</v>
      </c>
      <c r="D383" s="276" t="s">
        <v>47</v>
      </c>
      <c r="E383" s="328"/>
      <c r="F383" s="295">
        <v>750000</v>
      </c>
      <c r="G383" s="137"/>
      <c r="H383" s="276" t="s">
        <v>173</v>
      </c>
      <c r="I383" s="129" t="s">
        <v>1060</v>
      </c>
      <c r="J383" s="129" t="s">
        <v>1128</v>
      </c>
      <c r="K383" s="85"/>
      <c r="M383" s="252"/>
    </row>
    <row r="384" spans="1:13" s="10" customFormat="1" ht="30" hidden="1">
      <c r="A384" s="40"/>
      <c r="B384" s="32"/>
      <c r="C384" s="126" t="s">
        <v>627</v>
      </c>
      <c r="D384" s="276" t="s">
        <v>47</v>
      </c>
      <c r="E384" s="328"/>
      <c r="F384" s="295">
        <v>500000</v>
      </c>
      <c r="G384" s="137"/>
      <c r="H384" s="276" t="s">
        <v>173</v>
      </c>
      <c r="I384" s="129" t="s">
        <v>1060</v>
      </c>
      <c r="J384" s="129" t="s">
        <v>1128</v>
      </c>
      <c r="K384" s="85"/>
      <c r="M384" s="252"/>
    </row>
    <row r="385" spans="1:13" s="10" customFormat="1" ht="15.75" hidden="1">
      <c r="A385" s="115"/>
      <c r="B385" s="340"/>
      <c r="C385" s="126" t="s">
        <v>630</v>
      </c>
      <c r="D385" s="265" t="s">
        <v>47</v>
      </c>
      <c r="E385" s="327"/>
      <c r="F385" s="295">
        <v>500000</v>
      </c>
      <c r="G385" s="93"/>
      <c r="H385" s="265" t="s">
        <v>172</v>
      </c>
      <c r="I385" s="129" t="s">
        <v>1060</v>
      </c>
      <c r="J385" s="129" t="s">
        <v>1128</v>
      </c>
      <c r="K385" s="82"/>
      <c r="M385" s="252"/>
    </row>
    <row r="386" spans="1:13" s="10" customFormat="1" ht="30" hidden="1">
      <c r="A386" s="40"/>
      <c r="B386" s="32"/>
      <c r="C386" s="352" t="s">
        <v>847</v>
      </c>
      <c r="D386" s="273" t="s">
        <v>19</v>
      </c>
      <c r="E386" s="329"/>
      <c r="F386" s="353">
        <v>3500000</v>
      </c>
      <c r="G386" s="142"/>
      <c r="H386" s="273" t="s">
        <v>172</v>
      </c>
      <c r="I386" s="133" t="s">
        <v>1060</v>
      </c>
      <c r="J386" s="133" t="s">
        <v>1128</v>
      </c>
      <c r="K386" s="166"/>
      <c r="M386" s="252"/>
    </row>
    <row r="387" spans="1:13" s="10" customFormat="1" ht="15.75" hidden="1">
      <c r="A387" s="40"/>
      <c r="B387" s="32"/>
      <c r="C387" s="126" t="s">
        <v>848</v>
      </c>
      <c r="D387" s="276" t="s">
        <v>19</v>
      </c>
      <c r="E387" s="328"/>
      <c r="F387" s="295">
        <v>623300</v>
      </c>
      <c r="G387" s="137"/>
      <c r="H387" s="276" t="s">
        <v>172</v>
      </c>
      <c r="I387" s="129" t="s">
        <v>1060</v>
      </c>
      <c r="J387" s="129" t="s">
        <v>1128</v>
      </c>
      <c r="K387" s="85"/>
      <c r="M387" s="252"/>
    </row>
    <row r="388" spans="1:13" s="10" customFormat="1" ht="15.75" hidden="1">
      <c r="A388" s="40"/>
      <c r="B388" s="32"/>
      <c r="C388" s="126" t="s">
        <v>849</v>
      </c>
      <c r="D388" s="276" t="s">
        <v>19</v>
      </c>
      <c r="E388" s="328"/>
      <c r="F388" s="295">
        <v>623300</v>
      </c>
      <c r="G388" s="137"/>
      <c r="H388" s="276" t="s">
        <v>172</v>
      </c>
      <c r="I388" s="129" t="s">
        <v>1060</v>
      </c>
      <c r="J388" s="129" t="s">
        <v>1128</v>
      </c>
      <c r="K388" s="85"/>
      <c r="M388" s="252"/>
    </row>
    <row r="389" spans="1:13" s="10" customFormat="1" ht="15.75" hidden="1">
      <c r="A389" s="40"/>
      <c r="B389" s="32"/>
      <c r="C389" s="126" t="s">
        <v>850</v>
      </c>
      <c r="D389" s="276" t="s">
        <v>19</v>
      </c>
      <c r="E389" s="328"/>
      <c r="F389" s="295">
        <v>4400000</v>
      </c>
      <c r="G389" s="137"/>
      <c r="H389" s="276" t="s">
        <v>172</v>
      </c>
      <c r="I389" s="129" t="s">
        <v>1060</v>
      </c>
      <c r="J389" s="129" t="s">
        <v>1128</v>
      </c>
      <c r="K389" s="85"/>
      <c r="M389" s="252"/>
    </row>
    <row r="390" spans="1:13" s="10" customFormat="1" ht="30" hidden="1">
      <c r="A390" s="40"/>
      <c r="B390" s="32"/>
      <c r="C390" s="126" t="s">
        <v>718</v>
      </c>
      <c r="D390" s="276" t="s">
        <v>19</v>
      </c>
      <c r="E390" s="328"/>
      <c r="F390" s="295">
        <v>4083333.3333333335</v>
      </c>
      <c r="G390" s="137"/>
      <c r="H390" s="276" t="s">
        <v>172</v>
      </c>
      <c r="I390" s="129" t="s">
        <v>1060</v>
      </c>
      <c r="J390" s="129" t="s">
        <v>1128</v>
      </c>
      <c r="K390" s="85"/>
      <c r="M390" s="252"/>
    </row>
    <row r="391" spans="1:13" s="10" customFormat="1" ht="30" hidden="1">
      <c r="A391" s="40"/>
      <c r="B391" s="32"/>
      <c r="C391" s="126" t="s">
        <v>719</v>
      </c>
      <c r="D391" s="276" t="s">
        <v>19</v>
      </c>
      <c r="E391" s="328"/>
      <c r="F391" s="295">
        <v>3500000</v>
      </c>
      <c r="G391" s="137"/>
      <c r="H391" s="276" t="s">
        <v>172</v>
      </c>
      <c r="I391" s="129" t="s">
        <v>1060</v>
      </c>
      <c r="J391" s="129" t="s">
        <v>1128</v>
      </c>
      <c r="K391" s="85"/>
      <c r="M391" s="252"/>
    </row>
    <row r="392" spans="1:13" s="10" customFormat="1" ht="30" hidden="1">
      <c r="A392" s="40"/>
      <c r="B392" s="32"/>
      <c r="C392" s="126" t="s">
        <v>666</v>
      </c>
      <c r="D392" s="276" t="s">
        <v>19</v>
      </c>
      <c r="E392" s="328"/>
      <c r="F392" s="295">
        <v>3500000</v>
      </c>
      <c r="G392" s="137"/>
      <c r="H392" s="276" t="s">
        <v>172</v>
      </c>
      <c r="I392" s="129" t="s">
        <v>1060</v>
      </c>
      <c r="J392" s="129" t="s">
        <v>1128</v>
      </c>
      <c r="K392" s="85"/>
      <c r="M392" s="252"/>
    </row>
    <row r="393" spans="1:13" s="10" customFormat="1" ht="30" hidden="1">
      <c r="A393" s="40"/>
      <c r="B393" s="32"/>
      <c r="C393" s="126" t="s">
        <v>720</v>
      </c>
      <c r="D393" s="276" t="s">
        <v>19</v>
      </c>
      <c r="E393" s="328"/>
      <c r="F393" s="295">
        <v>3500000</v>
      </c>
      <c r="G393" s="137"/>
      <c r="H393" s="276" t="s">
        <v>172</v>
      </c>
      <c r="I393" s="129" t="s">
        <v>1060</v>
      </c>
      <c r="J393" s="129" t="s">
        <v>1128</v>
      </c>
      <c r="K393" s="85"/>
      <c r="M393" s="252"/>
    </row>
    <row r="394" spans="1:13" s="10" customFormat="1" ht="30" hidden="1">
      <c r="A394" s="40"/>
      <c r="B394" s="32"/>
      <c r="C394" s="126" t="s">
        <v>668</v>
      </c>
      <c r="D394" s="276" t="s">
        <v>19</v>
      </c>
      <c r="E394" s="328"/>
      <c r="F394" s="295">
        <v>3500000</v>
      </c>
      <c r="G394" s="137"/>
      <c r="H394" s="276" t="s">
        <v>172</v>
      </c>
      <c r="I394" s="129" t="s">
        <v>1060</v>
      </c>
      <c r="J394" s="129" t="s">
        <v>1128</v>
      </c>
      <c r="K394" s="85"/>
      <c r="M394" s="252"/>
    </row>
    <row r="395" spans="1:13" s="10" customFormat="1" ht="30" hidden="1">
      <c r="A395" s="40"/>
      <c r="B395" s="32"/>
      <c r="C395" s="126" t="s">
        <v>669</v>
      </c>
      <c r="D395" s="276" t="s">
        <v>19</v>
      </c>
      <c r="E395" s="328"/>
      <c r="F395" s="295">
        <v>3500000</v>
      </c>
      <c r="G395" s="137"/>
      <c r="H395" s="276" t="s">
        <v>172</v>
      </c>
      <c r="I395" s="129" t="s">
        <v>1060</v>
      </c>
      <c r="J395" s="129" t="s">
        <v>1128</v>
      </c>
      <c r="K395" s="85"/>
      <c r="M395" s="252"/>
    </row>
    <row r="396" spans="1:13" s="10" customFormat="1" ht="30" hidden="1">
      <c r="A396" s="40"/>
      <c r="B396" s="32"/>
      <c r="C396" s="126" t="s">
        <v>721</v>
      </c>
      <c r="D396" s="276" t="s">
        <v>19</v>
      </c>
      <c r="E396" s="328"/>
      <c r="F396" s="295">
        <v>3500000</v>
      </c>
      <c r="G396" s="137"/>
      <c r="H396" s="276" t="s">
        <v>172</v>
      </c>
      <c r="I396" s="129" t="s">
        <v>1060</v>
      </c>
      <c r="J396" s="129" t="s">
        <v>1128</v>
      </c>
      <c r="K396" s="85"/>
      <c r="M396" s="252"/>
    </row>
    <row r="397" spans="1:13" s="10" customFormat="1" ht="15.75" hidden="1">
      <c r="A397" s="40"/>
      <c r="B397" s="32"/>
      <c r="C397" s="126" t="s">
        <v>851</v>
      </c>
      <c r="D397" s="276" t="s">
        <v>19</v>
      </c>
      <c r="E397" s="328"/>
      <c r="F397" s="295">
        <v>18600000</v>
      </c>
      <c r="G397" s="137"/>
      <c r="H397" s="276" t="s">
        <v>172</v>
      </c>
      <c r="I397" s="129" t="s">
        <v>1060</v>
      </c>
      <c r="J397" s="129" t="s">
        <v>1128</v>
      </c>
      <c r="K397" s="85"/>
      <c r="M397" s="252"/>
    </row>
    <row r="398" spans="1:13" s="10" customFormat="1" ht="15.75" hidden="1">
      <c r="A398" s="40"/>
      <c r="B398" s="32"/>
      <c r="C398" s="126" t="s">
        <v>852</v>
      </c>
      <c r="D398" s="276" t="s">
        <v>19</v>
      </c>
      <c r="E398" s="328"/>
      <c r="F398" s="295">
        <v>120000</v>
      </c>
      <c r="G398" s="137"/>
      <c r="H398" s="276" t="s">
        <v>172</v>
      </c>
      <c r="I398" s="129" t="s">
        <v>1060</v>
      </c>
      <c r="J398" s="129" t="s">
        <v>1128</v>
      </c>
      <c r="K398" s="85"/>
      <c r="M398" s="252"/>
    </row>
    <row r="399" spans="1:13" s="10" customFormat="1" ht="15.75" hidden="1">
      <c r="A399" s="40"/>
      <c r="B399" s="32"/>
      <c r="C399" s="126" t="s">
        <v>853</v>
      </c>
      <c r="D399" s="276" t="s">
        <v>19</v>
      </c>
      <c r="E399" s="328"/>
      <c r="F399" s="295">
        <v>632319</v>
      </c>
      <c r="G399" s="137"/>
      <c r="H399" s="276" t="s">
        <v>172</v>
      </c>
      <c r="I399" s="129" t="s">
        <v>1060</v>
      </c>
      <c r="J399" s="129" t="s">
        <v>1128</v>
      </c>
      <c r="K399" s="85"/>
      <c r="M399" s="252"/>
    </row>
    <row r="400" spans="1:13" s="10" customFormat="1" ht="15.75" hidden="1">
      <c r="A400" s="40"/>
      <c r="B400" s="32"/>
      <c r="C400" s="126" t="s">
        <v>854</v>
      </c>
      <c r="D400" s="276" t="s">
        <v>19</v>
      </c>
      <c r="E400" s="328"/>
      <c r="F400" s="295">
        <v>2400000</v>
      </c>
      <c r="G400" s="137"/>
      <c r="H400" s="276" t="s">
        <v>172</v>
      </c>
      <c r="I400" s="129" t="s">
        <v>1060</v>
      </c>
      <c r="J400" s="129" t="s">
        <v>1128</v>
      </c>
      <c r="K400" s="85"/>
      <c r="M400" s="252"/>
    </row>
    <row r="401" spans="1:13" s="10" customFormat="1" ht="30" hidden="1">
      <c r="A401" s="40"/>
      <c r="B401" s="32"/>
      <c r="C401" s="126" t="s">
        <v>629</v>
      </c>
      <c r="D401" s="276" t="s">
        <v>47</v>
      </c>
      <c r="E401" s="328"/>
      <c r="F401" s="295">
        <v>500000</v>
      </c>
      <c r="G401" s="137"/>
      <c r="H401" s="276" t="s">
        <v>172</v>
      </c>
      <c r="I401" s="129" t="s">
        <v>1061</v>
      </c>
      <c r="J401" s="129" t="s">
        <v>1128</v>
      </c>
      <c r="K401" s="85"/>
      <c r="M401" s="252"/>
    </row>
    <row r="402" spans="1:13" s="10" customFormat="1" ht="30" hidden="1">
      <c r="A402" s="40"/>
      <c r="B402" s="32"/>
      <c r="C402" s="126" t="s">
        <v>626</v>
      </c>
      <c r="D402" s="276" t="s">
        <v>47</v>
      </c>
      <c r="E402" s="328"/>
      <c r="F402" s="295">
        <v>1000000</v>
      </c>
      <c r="G402" s="137"/>
      <c r="H402" s="276" t="s">
        <v>172</v>
      </c>
      <c r="I402" s="129" t="s">
        <v>1062</v>
      </c>
      <c r="J402" s="129" t="s">
        <v>1129</v>
      </c>
      <c r="K402" s="85"/>
      <c r="M402" s="252"/>
    </row>
    <row r="403" spans="1:13" s="10" customFormat="1" ht="30" hidden="1">
      <c r="A403" s="40"/>
      <c r="B403" s="32"/>
      <c r="C403" s="126" t="s">
        <v>627</v>
      </c>
      <c r="D403" s="276" t="s">
        <v>47</v>
      </c>
      <c r="E403" s="328"/>
      <c r="F403" s="295">
        <v>750000</v>
      </c>
      <c r="G403" s="137"/>
      <c r="H403" s="276" t="s">
        <v>172</v>
      </c>
      <c r="I403" s="129" t="s">
        <v>1062</v>
      </c>
      <c r="J403" s="129" t="s">
        <v>1129</v>
      </c>
      <c r="K403" s="85"/>
      <c r="M403" s="252"/>
    </row>
    <row r="404" spans="1:13" s="10" customFormat="1" ht="30" hidden="1">
      <c r="A404" s="40"/>
      <c r="B404" s="32"/>
      <c r="C404" s="126" t="s">
        <v>629</v>
      </c>
      <c r="D404" s="276" t="s">
        <v>47</v>
      </c>
      <c r="E404" s="328"/>
      <c r="F404" s="295">
        <v>750000</v>
      </c>
      <c r="G404" s="137"/>
      <c r="H404" s="276" t="s">
        <v>172</v>
      </c>
      <c r="I404" s="129" t="s">
        <v>1063</v>
      </c>
      <c r="J404" s="129" t="s">
        <v>1129</v>
      </c>
      <c r="K404" s="85"/>
      <c r="M404" s="252"/>
    </row>
    <row r="405" spans="1:13" s="10" customFormat="1" ht="15.75" hidden="1">
      <c r="A405" s="40"/>
      <c r="B405" s="32"/>
      <c r="C405" s="126" t="s">
        <v>630</v>
      </c>
      <c r="D405" s="276" t="s">
        <v>47</v>
      </c>
      <c r="E405" s="328"/>
      <c r="F405" s="295">
        <v>750000</v>
      </c>
      <c r="G405" s="137"/>
      <c r="H405" s="276" t="s">
        <v>172</v>
      </c>
      <c r="I405" s="129" t="s">
        <v>1063</v>
      </c>
      <c r="J405" s="129" t="s">
        <v>1129</v>
      </c>
      <c r="K405" s="85"/>
      <c r="M405" s="252"/>
    </row>
    <row r="406" spans="1:13" s="10" customFormat="1" ht="30" hidden="1">
      <c r="A406" s="40"/>
      <c r="B406" s="32"/>
      <c r="C406" s="126" t="s">
        <v>855</v>
      </c>
      <c r="D406" s="276" t="s">
        <v>14</v>
      </c>
      <c r="E406" s="328"/>
      <c r="F406" s="295">
        <v>23620000</v>
      </c>
      <c r="G406" s="137"/>
      <c r="H406" s="276" t="s">
        <v>172</v>
      </c>
      <c r="I406" s="129" t="s">
        <v>1063</v>
      </c>
      <c r="J406" s="129" t="s">
        <v>1129</v>
      </c>
      <c r="K406" s="85"/>
      <c r="M406" s="252"/>
    </row>
    <row r="407" spans="1:13" s="10" customFormat="1" ht="30" hidden="1">
      <c r="A407" s="40"/>
      <c r="B407" s="32"/>
      <c r="C407" s="126" t="s">
        <v>856</v>
      </c>
      <c r="D407" s="276" t="s">
        <v>19</v>
      </c>
      <c r="E407" s="328"/>
      <c r="F407" s="295">
        <v>500000</v>
      </c>
      <c r="G407" s="137"/>
      <c r="H407" s="276" t="s">
        <v>172</v>
      </c>
      <c r="I407" s="129" t="s">
        <v>1064</v>
      </c>
      <c r="J407" s="129" t="s">
        <v>1130</v>
      </c>
      <c r="K407" s="85"/>
      <c r="M407" s="252"/>
    </row>
    <row r="408" spans="1:13" s="10" customFormat="1" ht="30" hidden="1">
      <c r="A408" s="40"/>
      <c r="B408" s="32"/>
      <c r="C408" s="126" t="s">
        <v>626</v>
      </c>
      <c r="D408" s="276" t="s">
        <v>47</v>
      </c>
      <c r="E408" s="328"/>
      <c r="F408" s="295">
        <v>1000000</v>
      </c>
      <c r="G408" s="137"/>
      <c r="H408" s="276" t="s">
        <v>172</v>
      </c>
      <c r="I408" s="129" t="s">
        <v>1064</v>
      </c>
      <c r="J408" s="129" t="s">
        <v>1130</v>
      </c>
      <c r="K408" s="85"/>
      <c r="M408" s="252"/>
    </row>
    <row r="409" spans="1:13" s="10" customFormat="1" ht="30" hidden="1">
      <c r="A409" s="40"/>
      <c r="B409" s="32"/>
      <c r="C409" s="126" t="s">
        <v>627</v>
      </c>
      <c r="D409" s="276" t="s">
        <v>47</v>
      </c>
      <c r="E409" s="328"/>
      <c r="F409" s="295">
        <v>750000</v>
      </c>
      <c r="G409" s="137"/>
      <c r="H409" s="276" t="s">
        <v>172</v>
      </c>
      <c r="I409" s="129" t="s">
        <v>1064</v>
      </c>
      <c r="J409" s="129" t="s">
        <v>1130</v>
      </c>
      <c r="K409" s="85"/>
      <c r="M409" s="252"/>
    </row>
    <row r="410" spans="1:13" s="10" customFormat="1" ht="30" hidden="1">
      <c r="A410" s="40"/>
      <c r="B410" s="32"/>
      <c r="C410" s="126" t="s">
        <v>857</v>
      </c>
      <c r="D410" s="276" t="s">
        <v>47</v>
      </c>
      <c r="E410" s="328"/>
      <c r="F410" s="295">
        <v>1848000</v>
      </c>
      <c r="G410" s="137"/>
      <c r="H410" s="276" t="s">
        <v>172</v>
      </c>
      <c r="I410" s="129" t="s">
        <v>1064</v>
      </c>
      <c r="J410" s="129" t="s">
        <v>1130</v>
      </c>
      <c r="K410" s="85"/>
      <c r="M410" s="252"/>
    </row>
    <row r="411" spans="1:13" s="10" customFormat="1" ht="15.75" hidden="1">
      <c r="A411" s="40"/>
      <c r="B411" s="32"/>
      <c r="C411" s="126" t="s">
        <v>858</v>
      </c>
      <c r="D411" s="276" t="s">
        <v>164</v>
      </c>
      <c r="E411" s="328"/>
      <c r="F411" s="295">
        <v>1675000</v>
      </c>
      <c r="G411" s="137"/>
      <c r="H411" s="276" t="s">
        <v>172</v>
      </c>
      <c r="I411" s="129" t="s">
        <v>1064</v>
      </c>
      <c r="J411" s="129" t="s">
        <v>1130</v>
      </c>
      <c r="K411" s="85"/>
      <c r="M411" s="252"/>
    </row>
    <row r="412" spans="1:13" s="10" customFormat="1" ht="30" hidden="1">
      <c r="A412" s="40"/>
      <c r="B412" s="32"/>
      <c r="C412" s="126" t="s">
        <v>629</v>
      </c>
      <c r="D412" s="276" t="s">
        <v>47</v>
      </c>
      <c r="E412" s="328"/>
      <c r="F412" s="295">
        <v>750000</v>
      </c>
      <c r="G412" s="137"/>
      <c r="H412" s="276" t="s">
        <v>172</v>
      </c>
      <c r="I412" s="129" t="s">
        <v>1064</v>
      </c>
      <c r="J412" s="129" t="s">
        <v>1130</v>
      </c>
      <c r="K412" s="85"/>
      <c r="M412" s="252"/>
    </row>
    <row r="413" spans="1:13" s="10" customFormat="1" ht="15.75" hidden="1">
      <c r="A413" s="40"/>
      <c r="B413" s="32"/>
      <c r="C413" s="126" t="s">
        <v>630</v>
      </c>
      <c r="D413" s="276"/>
      <c r="E413" s="328"/>
      <c r="F413" s="295">
        <v>750000</v>
      </c>
      <c r="G413" s="137"/>
      <c r="H413" s="276" t="s">
        <v>172</v>
      </c>
      <c r="I413" s="129" t="s">
        <v>1064</v>
      </c>
      <c r="J413" s="129" t="s">
        <v>1130</v>
      </c>
      <c r="K413" s="85"/>
      <c r="M413" s="252"/>
    </row>
    <row r="414" spans="1:13" s="10" customFormat="1" ht="30" hidden="1">
      <c r="A414" s="115"/>
      <c r="B414" s="340"/>
      <c r="C414" s="126" t="s">
        <v>847</v>
      </c>
      <c r="D414" s="265" t="s">
        <v>19</v>
      </c>
      <c r="E414" s="327"/>
      <c r="F414" s="295">
        <v>3500000</v>
      </c>
      <c r="G414" s="93"/>
      <c r="H414" s="265" t="s">
        <v>172</v>
      </c>
      <c r="I414" s="129" t="s">
        <v>1064</v>
      </c>
      <c r="J414" s="129" t="s">
        <v>1130</v>
      </c>
      <c r="K414" s="82"/>
      <c r="M414" s="252"/>
    </row>
    <row r="415" spans="1:13" s="10" customFormat="1" ht="15.75" hidden="1">
      <c r="A415" s="40"/>
      <c r="B415" s="32"/>
      <c r="C415" s="352" t="s">
        <v>848</v>
      </c>
      <c r="D415" s="273" t="s">
        <v>19</v>
      </c>
      <c r="E415" s="329"/>
      <c r="F415" s="353">
        <v>1246600</v>
      </c>
      <c r="G415" s="142"/>
      <c r="H415" s="273" t="s">
        <v>172</v>
      </c>
      <c r="I415" s="133" t="s">
        <v>1064</v>
      </c>
      <c r="J415" s="133" t="s">
        <v>1130</v>
      </c>
      <c r="K415" s="166"/>
      <c r="M415" s="252"/>
    </row>
    <row r="416" spans="1:13" s="10" customFormat="1" ht="15.75" hidden="1">
      <c r="A416" s="40"/>
      <c r="B416" s="32"/>
      <c r="C416" s="126" t="s">
        <v>850</v>
      </c>
      <c r="D416" s="276" t="s">
        <v>19</v>
      </c>
      <c r="E416" s="328"/>
      <c r="F416" s="295">
        <v>1100000</v>
      </c>
      <c r="G416" s="137"/>
      <c r="H416" s="276" t="s">
        <v>172</v>
      </c>
      <c r="I416" s="129" t="s">
        <v>1064</v>
      </c>
      <c r="J416" s="129" t="s">
        <v>1130</v>
      </c>
      <c r="K416" s="85"/>
      <c r="M416" s="252"/>
    </row>
    <row r="417" spans="1:13" s="10" customFormat="1" ht="30" hidden="1">
      <c r="A417" s="40"/>
      <c r="B417" s="32"/>
      <c r="C417" s="126" t="s">
        <v>718</v>
      </c>
      <c r="D417" s="276" t="s">
        <v>19</v>
      </c>
      <c r="E417" s="328"/>
      <c r="F417" s="295">
        <v>4083333.3333333335</v>
      </c>
      <c r="G417" s="137"/>
      <c r="H417" s="276" t="s">
        <v>172</v>
      </c>
      <c r="I417" s="129" t="s">
        <v>1064</v>
      </c>
      <c r="J417" s="129" t="s">
        <v>1130</v>
      </c>
      <c r="K417" s="85"/>
      <c r="M417" s="252"/>
    </row>
    <row r="418" spans="1:13" s="10" customFormat="1" ht="30" hidden="1">
      <c r="A418" s="40"/>
      <c r="B418" s="32"/>
      <c r="C418" s="126" t="s">
        <v>719</v>
      </c>
      <c r="D418" s="276" t="s">
        <v>19</v>
      </c>
      <c r="E418" s="328"/>
      <c r="F418" s="295">
        <v>3500000</v>
      </c>
      <c r="G418" s="137"/>
      <c r="H418" s="276" t="s">
        <v>172</v>
      </c>
      <c r="I418" s="129" t="s">
        <v>1064</v>
      </c>
      <c r="J418" s="129" t="s">
        <v>1130</v>
      </c>
      <c r="K418" s="85"/>
      <c r="M418" s="252"/>
    </row>
    <row r="419" spans="1:13" s="10" customFormat="1" ht="30" hidden="1">
      <c r="A419" s="40"/>
      <c r="B419" s="32"/>
      <c r="C419" s="126" t="s">
        <v>666</v>
      </c>
      <c r="D419" s="276" t="s">
        <v>19</v>
      </c>
      <c r="E419" s="328"/>
      <c r="F419" s="295">
        <v>3500000</v>
      </c>
      <c r="G419" s="137"/>
      <c r="H419" s="276" t="s">
        <v>172</v>
      </c>
      <c r="I419" s="129" t="s">
        <v>1064</v>
      </c>
      <c r="J419" s="129" t="s">
        <v>1130</v>
      </c>
      <c r="K419" s="85"/>
      <c r="M419" s="252"/>
    </row>
    <row r="420" spans="1:13" s="10" customFormat="1" ht="30" hidden="1">
      <c r="A420" s="40"/>
      <c r="B420" s="32"/>
      <c r="C420" s="126" t="s">
        <v>720</v>
      </c>
      <c r="D420" s="276" t="s">
        <v>19</v>
      </c>
      <c r="E420" s="328"/>
      <c r="F420" s="295">
        <v>3500000</v>
      </c>
      <c r="G420" s="137"/>
      <c r="H420" s="276" t="s">
        <v>172</v>
      </c>
      <c r="I420" s="129" t="s">
        <v>1064</v>
      </c>
      <c r="J420" s="129" t="s">
        <v>1130</v>
      </c>
      <c r="K420" s="85"/>
      <c r="M420" s="252"/>
    </row>
    <row r="421" spans="1:13" s="10" customFormat="1" ht="30" hidden="1">
      <c r="A421" s="40"/>
      <c r="B421" s="32"/>
      <c r="C421" s="126" t="s">
        <v>668</v>
      </c>
      <c r="D421" s="276" t="s">
        <v>19</v>
      </c>
      <c r="E421" s="328"/>
      <c r="F421" s="295">
        <v>3500000</v>
      </c>
      <c r="G421" s="137"/>
      <c r="H421" s="276" t="s">
        <v>172</v>
      </c>
      <c r="I421" s="129" t="s">
        <v>1064</v>
      </c>
      <c r="J421" s="129" t="s">
        <v>1130</v>
      </c>
      <c r="K421" s="85"/>
      <c r="M421" s="252"/>
    </row>
    <row r="422" spans="1:13" s="10" customFormat="1" ht="30" hidden="1">
      <c r="A422" s="40"/>
      <c r="B422" s="32"/>
      <c r="C422" s="126" t="s">
        <v>669</v>
      </c>
      <c r="D422" s="276" t="s">
        <v>19</v>
      </c>
      <c r="E422" s="328"/>
      <c r="F422" s="295">
        <v>3500000</v>
      </c>
      <c r="G422" s="137"/>
      <c r="H422" s="276" t="s">
        <v>172</v>
      </c>
      <c r="I422" s="129" t="s">
        <v>1064</v>
      </c>
      <c r="J422" s="129" t="s">
        <v>1130</v>
      </c>
      <c r="K422" s="85"/>
      <c r="M422" s="252"/>
    </row>
    <row r="423" spans="1:13" s="10" customFormat="1" ht="30" hidden="1">
      <c r="A423" s="40"/>
      <c r="B423" s="32"/>
      <c r="C423" s="126" t="s">
        <v>721</v>
      </c>
      <c r="D423" s="276" t="s">
        <v>19</v>
      </c>
      <c r="E423" s="328"/>
      <c r="F423" s="295">
        <v>3500000</v>
      </c>
      <c r="G423" s="137"/>
      <c r="H423" s="276" t="s">
        <v>172</v>
      </c>
      <c r="I423" s="129" t="s">
        <v>1064</v>
      </c>
      <c r="J423" s="129" t="s">
        <v>1130</v>
      </c>
      <c r="K423" s="85"/>
      <c r="M423" s="252"/>
    </row>
    <row r="424" spans="1:13" s="10" customFormat="1" ht="15.75" hidden="1">
      <c r="A424" s="40"/>
      <c r="B424" s="32"/>
      <c r="C424" s="126" t="s">
        <v>859</v>
      </c>
      <c r="D424" s="276" t="s">
        <v>47</v>
      </c>
      <c r="E424" s="328"/>
      <c r="F424" s="295">
        <v>1500000</v>
      </c>
      <c r="G424" s="137"/>
      <c r="H424" s="276" t="s">
        <v>172</v>
      </c>
      <c r="I424" s="129" t="s">
        <v>172</v>
      </c>
      <c r="J424" s="129" t="s">
        <v>1131</v>
      </c>
      <c r="K424" s="85"/>
      <c r="M424" s="252"/>
    </row>
    <row r="425" spans="1:13" s="10" customFormat="1" ht="15.75" hidden="1">
      <c r="A425" s="40"/>
      <c r="B425" s="32"/>
      <c r="C425" s="126" t="s">
        <v>860</v>
      </c>
      <c r="D425" s="276" t="s">
        <v>47</v>
      </c>
      <c r="E425" s="328"/>
      <c r="F425" s="295">
        <v>1800000</v>
      </c>
      <c r="G425" s="137"/>
      <c r="H425" s="276" t="s">
        <v>172</v>
      </c>
      <c r="I425" s="129" t="s">
        <v>172</v>
      </c>
      <c r="J425" s="129" t="s">
        <v>1131</v>
      </c>
      <c r="K425" s="85"/>
      <c r="M425" s="252"/>
    </row>
    <row r="426" spans="1:13" s="10" customFormat="1" ht="30" hidden="1">
      <c r="A426" s="40"/>
      <c r="B426" s="32"/>
      <c r="C426" s="126" t="s">
        <v>861</v>
      </c>
      <c r="D426" s="276" t="s">
        <v>47</v>
      </c>
      <c r="E426" s="328"/>
      <c r="F426" s="295">
        <v>1800000</v>
      </c>
      <c r="G426" s="137"/>
      <c r="H426" s="276" t="s">
        <v>172</v>
      </c>
      <c r="I426" s="129" t="s">
        <v>172</v>
      </c>
      <c r="J426" s="129" t="s">
        <v>1131</v>
      </c>
      <c r="K426" s="85"/>
      <c r="M426" s="252"/>
    </row>
    <row r="427" spans="1:13" s="10" customFormat="1" ht="30" hidden="1">
      <c r="A427" s="40"/>
      <c r="B427" s="32"/>
      <c r="C427" s="126" t="s">
        <v>862</v>
      </c>
      <c r="D427" s="276" t="s">
        <v>47</v>
      </c>
      <c r="E427" s="328"/>
      <c r="F427" s="295">
        <v>1800000</v>
      </c>
      <c r="G427" s="137"/>
      <c r="H427" s="276" t="s">
        <v>172</v>
      </c>
      <c r="I427" s="129" t="s">
        <v>172</v>
      </c>
      <c r="J427" s="129" t="s">
        <v>1131</v>
      </c>
      <c r="K427" s="85"/>
      <c r="M427" s="252"/>
    </row>
    <row r="428" spans="1:13" s="10" customFormat="1" ht="30" hidden="1">
      <c r="A428" s="40"/>
      <c r="B428" s="32"/>
      <c r="C428" s="126" t="s">
        <v>863</v>
      </c>
      <c r="D428" s="276" t="s">
        <v>47</v>
      </c>
      <c r="E428" s="328"/>
      <c r="F428" s="295">
        <v>1800000</v>
      </c>
      <c r="G428" s="137"/>
      <c r="H428" s="276" t="s">
        <v>172</v>
      </c>
      <c r="I428" s="129" t="s">
        <v>172</v>
      </c>
      <c r="J428" s="129" t="s">
        <v>1131</v>
      </c>
      <c r="K428" s="85"/>
      <c r="M428" s="252"/>
    </row>
    <row r="429" spans="1:13" s="10" customFormat="1" ht="30" hidden="1">
      <c r="A429" s="40"/>
      <c r="B429" s="32"/>
      <c r="C429" s="126" t="s">
        <v>864</v>
      </c>
      <c r="D429" s="276" t="s">
        <v>47</v>
      </c>
      <c r="E429" s="328"/>
      <c r="F429" s="295">
        <v>1800000</v>
      </c>
      <c r="G429" s="137"/>
      <c r="H429" s="276" t="s">
        <v>172</v>
      </c>
      <c r="I429" s="129" t="s">
        <v>172</v>
      </c>
      <c r="J429" s="129" t="s">
        <v>1131</v>
      </c>
      <c r="K429" s="85"/>
      <c r="M429" s="252"/>
    </row>
    <row r="430" spans="1:13" s="10" customFormat="1" ht="30" hidden="1">
      <c r="A430" s="40"/>
      <c r="B430" s="32"/>
      <c r="C430" s="126" t="s">
        <v>865</v>
      </c>
      <c r="D430" s="276" t="s">
        <v>47</v>
      </c>
      <c r="E430" s="328"/>
      <c r="F430" s="295">
        <v>1800000</v>
      </c>
      <c r="G430" s="137"/>
      <c r="H430" s="276" t="s">
        <v>172</v>
      </c>
      <c r="I430" s="129" t="s">
        <v>172</v>
      </c>
      <c r="J430" s="129" t="s">
        <v>1131</v>
      </c>
      <c r="K430" s="85"/>
      <c r="M430" s="252"/>
    </row>
    <row r="431" spans="1:13" s="10" customFormat="1" ht="30" hidden="1">
      <c r="A431" s="40"/>
      <c r="B431" s="32"/>
      <c r="C431" s="126" t="s">
        <v>866</v>
      </c>
      <c r="D431" s="276" t="s">
        <v>47</v>
      </c>
      <c r="E431" s="328"/>
      <c r="F431" s="295">
        <v>1800000</v>
      </c>
      <c r="G431" s="137"/>
      <c r="H431" s="276" t="s">
        <v>172</v>
      </c>
      <c r="I431" s="129" t="s">
        <v>172</v>
      </c>
      <c r="J431" s="129" t="s">
        <v>1131</v>
      </c>
      <c r="K431" s="85"/>
      <c r="M431" s="252"/>
    </row>
    <row r="432" spans="1:13" s="10" customFormat="1" ht="30" hidden="1">
      <c r="A432" s="40"/>
      <c r="B432" s="32"/>
      <c r="C432" s="126" t="s">
        <v>867</v>
      </c>
      <c r="D432" s="276" t="s">
        <v>47</v>
      </c>
      <c r="E432" s="328"/>
      <c r="F432" s="295">
        <v>1800000</v>
      </c>
      <c r="G432" s="137"/>
      <c r="H432" s="276" t="s">
        <v>172</v>
      </c>
      <c r="I432" s="129" t="s">
        <v>172</v>
      </c>
      <c r="J432" s="129" t="s">
        <v>1131</v>
      </c>
      <c r="K432" s="85"/>
      <c r="M432" s="252"/>
    </row>
    <row r="433" spans="1:13" s="10" customFormat="1" ht="30" hidden="1">
      <c r="A433" s="40"/>
      <c r="B433" s="32"/>
      <c r="C433" s="126" t="s">
        <v>868</v>
      </c>
      <c r="D433" s="276" t="s">
        <v>47</v>
      </c>
      <c r="E433" s="328"/>
      <c r="F433" s="295">
        <v>1800000</v>
      </c>
      <c r="G433" s="137"/>
      <c r="H433" s="276" t="s">
        <v>172</v>
      </c>
      <c r="I433" s="129" t="s">
        <v>172</v>
      </c>
      <c r="J433" s="129" t="s">
        <v>1131</v>
      </c>
      <c r="K433" s="85"/>
      <c r="M433" s="252"/>
    </row>
    <row r="434" spans="1:13" s="10" customFormat="1" ht="30" hidden="1">
      <c r="A434" s="40"/>
      <c r="B434" s="32"/>
      <c r="C434" s="126" t="s">
        <v>869</v>
      </c>
      <c r="D434" s="276" t="s">
        <v>47</v>
      </c>
      <c r="E434" s="328"/>
      <c r="F434" s="295">
        <v>1800000</v>
      </c>
      <c r="G434" s="137"/>
      <c r="H434" s="276" t="s">
        <v>172</v>
      </c>
      <c r="I434" s="129" t="s">
        <v>172</v>
      </c>
      <c r="J434" s="129" t="s">
        <v>1131</v>
      </c>
      <c r="K434" s="85"/>
      <c r="M434" s="252"/>
    </row>
    <row r="435" spans="1:13" s="10" customFormat="1" ht="30" hidden="1">
      <c r="A435" s="40"/>
      <c r="B435" s="32"/>
      <c r="C435" s="126" t="s">
        <v>870</v>
      </c>
      <c r="D435" s="276" t="s">
        <v>133</v>
      </c>
      <c r="E435" s="328"/>
      <c r="F435" s="295">
        <v>1800000</v>
      </c>
      <c r="G435" s="137"/>
      <c r="H435" s="276" t="s">
        <v>172</v>
      </c>
      <c r="I435" s="129" t="s">
        <v>172</v>
      </c>
      <c r="J435" s="129" t="s">
        <v>1131</v>
      </c>
      <c r="K435" s="85"/>
      <c r="M435" s="252"/>
    </row>
    <row r="436" spans="1:13" s="10" customFormat="1" ht="15.75" hidden="1">
      <c r="A436" s="40"/>
      <c r="B436" s="32"/>
      <c r="C436" s="126" t="s">
        <v>871</v>
      </c>
      <c r="D436" s="276" t="s">
        <v>133</v>
      </c>
      <c r="E436" s="328"/>
      <c r="F436" s="295">
        <v>1000000</v>
      </c>
      <c r="G436" s="137"/>
      <c r="H436" s="276" t="s">
        <v>172</v>
      </c>
      <c r="I436" s="129" t="s">
        <v>172</v>
      </c>
      <c r="J436" s="129" t="s">
        <v>1131</v>
      </c>
      <c r="K436" s="85"/>
      <c r="M436" s="252"/>
    </row>
    <row r="437" spans="1:13" s="10" customFormat="1" ht="15.75" hidden="1">
      <c r="A437" s="40"/>
      <c r="B437" s="32"/>
      <c r="C437" s="126" t="s">
        <v>872</v>
      </c>
      <c r="D437" s="276" t="s">
        <v>133</v>
      </c>
      <c r="E437" s="328"/>
      <c r="F437" s="295">
        <v>1000000</v>
      </c>
      <c r="G437" s="137"/>
      <c r="H437" s="276" t="s">
        <v>172</v>
      </c>
      <c r="I437" s="129" t="s">
        <v>172</v>
      </c>
      <c r="J437" s="129" t="s">
        <v>1131</v>
      </c>
      <c r="K437" s="85"/>
      <c r="M437" s="252"/>
    </row>
    <row r="438" spans="1:13" s="10" customFormat="1" ht="15.75" hidden="1">
      <c r="A438" s="40"/>
      <c r="B438" s="32"/>
      <c r="C438" s="126" t="s">
        <v>873</v>
      </c>
      <c r="D438" s="276" t="s">
        <v>133</v>
      </c>
      <c r="E438" s="328"/>
      <c r="F438" s="295">
        <v>1000000</v>
      </c>
      <c r="G438" s="137"/>
      <c r="H438" s="276" t="s">
        <v>172</v>
      </c>
      <c r="I438" s="129" t="s">
        <v>172</v>
      </c>
      <c r="J438" s="129" t="s">
        <v>1131</v>
      </c>
      <c r="K438" s="85"/>
      <c r="M438" s="252"/>
    </row>
    <row r="439" spans="1:13" s="10" customFormat="1" ht="15.75" hidden="1">
      <c r="A439" s="40"/>
      <c r="B439" s="32"/>
      <c r="C439" s="126" t="s">
        <v>874</v>
      </c>
      <c r="D439" s="276" t="s">
        <v>133</v>
      </c>
      <c r="E439" s="328"/>
      <c r="F439" s="295">
        <v>1000000</v>
      </c>
      <c r="G439" s="137"/>
      <c r="H439" s="276" t="s">
        <v>172</v>
      </c>
      <c r="I439" s="129" t="s">
        <v>172</v>
      </c>
      <c r="J439" s="129" t="s">
        <v>1131</v>
      </c>
      <c r="K439" s="85"/>
      <c r="M439" s="252"/>
    </row>
    <row r="440" spans="1:13" s="10" customFormat="1" ht="15.75" hidden="1">
      <c r="A440" s="40"/>
      <c r="B440" s="32"/>
      <c r="C440" s="126" t="s">
        <v>875</v>
      </c>
      <c r="D440" s="276" t="s">
        <v>133</v>
      </c>
      <c r="E440" s="328"/>
      <c r="F440" s="295">
        <v>1000000</v>
      </c>
      <c r="G440" s="137"/>
      <c r="H440" s="276" t="s">
        <v>172</v>
      </c>
      <c r="I440" s="129" t="s">
        <v>172</v>
      </c>
      <c r="J440" s="129" t="s">
        <v>1131</v>
      </c>
      <c r="K440" s="85"/>
      <c r="M440" s="252"/>
    </row>
    <row r="441" spans="1:13" s="10" customFormat="1" ht="15.75" hidden="1">
      <c r="A441" s="115"/>
      <c r="B441" s="340"/>
      <c r="C441" s="126" t="s">
        <v>876</v>
      </c>
      <c r="D441" s="265" t="s">
        <v>133</v>
      </c>
      <c r="E441" s="327"/>
      <c r="F441" s="295">
        <v>1000000</v>
      </c>
      <c r="G441" s="93"/>
      <c r="H441" s="265" t="s">
        <v>172</v>
      </c>
      <c r="I441" s="129" t="s">
        <v>172</v>
      </c>
      <c r="J441" s="129" t="s">
        <v>1131</v>
      </c>
      <c r="K441" s="82"/>
      <c r="M441" s="252"/>
    </row>
    <row r="442" spans="1:13" s="10" customFormat="1" ht="15.75" hidden="1">
      <c r="A442" s="40"/>
      <c r="B442" s="32"/>
      <c r="C442" s="352" t="s">
        <v>877</v>
      </c>
      <c r="D442" s="273" t="s">
        <v>133</v>
      </c>
      <c r="E442" s="329"/>
      <c r="F442" s="353">
        <v>1000000</v>
      </c>
      <c r="G442" s="142"/>
      <c r="H442" s="273" t="s">
        <v>172</v>
      </c>
      <c r="I442" s="133" t="s">
        <v>172</v>
      </c>
      <c r="J442" s="133" t="s">
        <v>1131</v>
      </c>
      <c r="K442" s="166"/>
      <c r="M442" s="252"/>
    </row>
    <row r="443" spans="1:13" s="10" customFormat="1" ht="15.75" hidden="1">
      <c r="A443" s="40"/>
      <c r="B443" s="32"/>
      <c r="C443" s="126" t="s">
        <v>878</v>
      </c>
      <c r="D443" s="276" t="s">
        <v>133</v>
      </c>
      <c r="E443" s="328"/>
      <c r="F443" s="295">
        <v>1000000</v>
      </c>
      <c r="G443" s="137"/>
      <c r="H443" s="276" t="s">
        <v>172</v>
      </c>
      <c r="I443" s="129" t="s">
        <v>172</v>
      </c>
      <c r="J443" s="129" t="s">
        <v>1131</v>
      </c>
      <c r="K443" s="85"/>
      <c r="M443" s="252"/>
    </row>
    <row r="444" spans="1:13" s="10" customFormat="1" ht="30" hidden="1">
      <c r="A444" s="40"/>
      <c r="B444" s="32"/>
      <c r="C444" s="126" t="s">
        <v>879</v>
      </c>
      <c r="D444" s="276" t="s">
        <v>133</v>
      </c>
      <c r="E444" s="328"/>
      <c r="F444" s="295">
        <v>1000000</v>
      </c>
      <c r="G444" s="137"/>
      <c r="H444" s="276" t="s">
        <v>172</v>
      </c>
      <c r="I444" s="129" t="s">
        <v>172</v>
      </c>
      <c r="J444" s="129" t="s">
        <v>1131</v>
      </c>
      <c r="K444" s="85"/>
      <c r="M444" s="252"/>
    </row>
    <row r="445" spans="1:13" s="10" customFormat="1" ht="15.75" hidden="1">
      <c r="A445" s="40"/>
      <c r="B445" s="32"/>
      <c r="C445" s="126" t="s">
        <v>880</v>
      </c>
      <c r="D445" s="276" t="s">
        <v>133</v>
      </c>
      <c r="E445" s="328"/>
      <c r="F445" s="295">
        <v>1000000</v>
      </c>
      <c r="G445" s="137"/>
      <c r="H445" s="276" t="s">
        <v>172</v>
      </c>
      <c r="I445" s="129" t="s">
        <v>172</v>
      </c>
      <c r="J445" s="129" t="s">
        <v>1131</v>
      </c>
      <c r="K445" s="85"/>
      <c r="M445" s="252"/>
    </row>
    <row r="446" spans="1:13" s="10" customFormat="1" ht="30" hidden="1">
      <c r="A446" s="40"/>
      <c r="B446" s="32"/>
      <c r="C446" s="126" t="s">
        <v>881</v>
      </c>
      <c r="D446" s="276" t="s">
        <v>133</v>
      </c>
      <c r="E446" s="328"/>
      <c r="F446" s="295">
        <v>1000000</v>
      </c>
      <c r="G446" s="137"/>
      <c r="H446" s="276" t="s">
        <v>172</v>
      </c>
      <c r="I446" s="129" t="s">
        <v>172</v>
      </c>
      <c r="J446" s="129" t="s">
        <v>1131</v>
      </c>
      <c r="K446" s="85"/>
      <c r="M446" s="252"/>
    </row>
    <row r="447" spans="1:13" s="10" customFormat="1" ht="15.75" hidden="1">
      <c r="A447" s="40"/>
      <c r="B447" s="32"/>
      <c r="C447" s="126" t="s">
        <v>630</v>
      </c>
      <c r="D447" s="276" t="s">
        <v>47</v>
      </c>
      <c r="E447" s="328"/>
      <c r="F447" s="295">
        <v>750000</v>
      </c>
      <c r="G447" s="137"/>
      <c r="H447" s="276" t="s">
        <v>172</v>
      </c>
      <c r="I447" s="129" t="s">
        <v>172</v>
      </c>
      <c r="J447" s="129" t="s">
        <v>1131</v>
      </c>
      <c r="K447" s="85"/>
      <c r="M447" s="252"/>
    </row>
    <row r="448" spans="1:13" s="10" customFormat="1" ht="15.75" hidden="1">
      <c r="A448" s="40"/>
      <c r="B448" s="32"/>
      <c r="C448" s="126" t="s">
        <v>882</v>
      </c>
      <c r="D448" s="276" t="s">
        <v>47</v>
      </c>
      <c r="E448" s="328"/>
      <c r="F448" s="295">
        <v>500000</v>
      </c>
      <c r="G448" s="137"/>
      <c r="H448" s="276" t="s">
        <v>172</v>
      </c>
      <c r="I448" s="129" t="s">
        <v>172</v>
      </c>
      <c r="J448" s="129" t="s">
        <v>1131</v>
      </c>
      <c r="K448" s="85"/>
      <c r="M448" s="252"/>
    </row>
    <row r="449" spans="1:13" s="10" customFormat="1" ht="30" hidden="1">
      <c r="A449" s="40"/>
      <c r="B449" s="32"/>
      <c r="C449" s="126" t="s">
        <v>883</v>
      </c>
      <c r="D449" s="276" t="s">
        <v>47</v>
      </c>
      <c r="E449" s="328"/>
      <c r="F449" s="295">
        <v>500000</v>
      </c>
      <c r="G449" s="137"/>
      <c r="H449" s="276" t="s">
        <v>172</v>
      </c>
      <c r="I449" s="129" t="s">
        <v>1065</v>
      </c>
      <c r="J449" s="129" t="s">
        <v>1132</v>
      </c>
      <c r="K449" s="85"/>
      <c r="M449" s="252"/>
    </row>
    <row r="450" spans="1:13" s="10" customFormat="1" ht="15.75" hidden="1">
      <c r="A450" s="40"/>
      <c r="B450" s="32"/>
      <c r="C450" s="126" t="s">
        <v>630</v>
      </c>
      <c r="D450" s="276" t="s">
        <v>47</v>
      </c>
      <c r="E450" s="328"/>
      <c r="F450" s="295">
        <v>500000</v>
      </c>
      <c r="G450" s="137"/>
      <c r="H450" s="276" t="s">
        <v>172</v>
      </c>
      <c r="I450" s="129" t="s">
        <v>1065</v>
      </c>
      <c r="J450" s="129" t="s">
        <v>1132</v>
      </c>
      <c r="K450" s="85"/>
      <c r="M450" s="252"/>
    </row>
    <row r="451" spans="1:13" s="10" customFormat="1" ht="30" hidden="1">
      <c r="A451" s="40"/>
      <c r="B451" s="32"/>
      <c r="C451" s="126" t="s">
        <v>884</v>
      </c>
      <c r="D451" s="276" t="s">
        <v>47</v>
      </c>
      <c r="E451" s="328"/>
      <c r="F451" s="295">
        <v>6720000</v>
      </c>
      <c r="G451" s="137"/>
      <c r="H451" s="276" t="s">
        <v>172</v>
      </c>
      <c r="I451" s="129" t="s">
        <v>1066</v>
      </c>
      <c r="J451" s="129" t="s">
        <v>1133</v>
      </c>
      <c r="K451" s="85"/>
      <c r="M451" s="252"/>
    </row>
    <row r="452" spans="1:13" s="10" customFormat="1" ht="15.75" hidden="1">
      <c r="A452" s="40"/>
      <c r="B452" s="32"/>
      <c r="C452" s="126" t="s">
        <v>885</v>
      </c>
      <c r="D452" s="276" t="s">
        <v>19</v>
      </c>
      <c r="E452" s="328"/>
      <c r="F452" s="295">
        <v>875000</v>
      </c>
      <c r="G452" s="137"/>
      <c r="H452" s="276" t="s">
        <v>172</v>
      </c>
      <c r="I452" s="129" t="s">
        <v>1066</v>
      </c>
      <c r="J452" s="129" t="s">
        <v>1133</v>
      </c>
      <c r="K452" s="85"/>
      <c r="M452" s="252"/>
    </row>
    <row r="453" spans="1:13" s="10" customFormat="1" ht="30" hidden="1">
      <c r="A453" s="40"/>
      <c r="B453" s="32"/>
      <c r="C453" s="126" t="s">
        <v>886</v>
      </c>
      <c r="D453" s="276" t="s">
        <v>47</v>
      </c>
      <c r="E453" s="328"/>
      <c r="F453" s="295">
        <v>2400000</v>
      </c>
      <c r="G453" s="137"/>
      <c r="H453" s="276" t="s">
        <v>172</v>
      </c>
      <c r="I453" s="129" t="s">
        <v>1066</v>
      </c>
      <c r="J453" s="129" t="s">
        <v>1133</v>
      </c>
      <c r="K453" s="85"/>
      <c r="M453" s="252"/>
    </row>
    <row r="454" spans="1:13" s="10" customFormat="1" ht="15.75" hidden="1">
      <c r="A454" s="40"/>
      <c r="B454" s="32"/>
      <c r="C454" s="126" t="s">
        <v>630</v>
      </c>
      <c r="D454" s="276" t="s">
        <v>47</v>
      </c>
      <c r="E454" s="328"/>
      <c r="F454" s="295">
        <v>500000</v>
      </c>
      <c r="G454" s="137"/>
      <c r="H454" s="276" t="s">
        <v>172</v>
      </c>
      <c r="I454" s="129" t="s">
        <v>1066</v>
      </c>
      <c r="J454" s="129" t="s">
        <v>1133</v>
      </c>
      <c r="K454" s="85"/>
      <c r="M454" s="252"/>
    </row>
    <row r="455" spans="1:13" s="10" customFormat="1" ht="15.75" hidden="1">
      <c r="A455" s="40"/>
      <c r="B455" s="32"/>
      <c r="C455" s="126" t="s">
        <v>789</v>
      </c>
      <c r="D455" s="276" t="s">
        <v>19</v>
      </c>
      <c r="E455" s="328"/>
      <c r="F455" s="295">
        <v>200000</v>
      </c>
      <c r="G455" s="137"/>
      <c r="H455" s="276" t="s">
        <v>172</v>
      </c>
      <c r="I455" s="129" t="s">
        <v>1066</v>
      </c>
      <c r="J455" s="129" t="s">
        <v>1133</v>
      </c>
      <c r="K455" s="85"/>
      <c r="M455" s="252"/>
    </row>
    <row r="456" spans="1:13" s="10" customFormat="1" ht="30" hidden="1">
      <c r="A456" s="40"/>
      <c r="B456" s="32"/>
      <c r="C456" s="126" t="s">
        <v>718</v>
      </c>
      <c r="D456" s="276" t="s">
        <v>19</v>
      </c>
      <c r="E456" s="328"/>
      <c r="F456" s="295">
        <v>4375000</v>
      </c>
      <c r="G456" s="137"/>
      <c r="H456" s="276" t="s">
        <v>172</v>
      </c>
      <c r="I456" s="129" t="s">
        <v>1066</v>
      </c>
      <c r="J456" s="129" t="s">
        <v>1133</v>
      </c>
      <c r="K456" s="85"/>
      <c r="M456" s="252"/>
    </row>
    <row r="457" spans="1:13" s="10" customFormat="1" ht="30" hidden="1">
      <c r="A457" s="40"/>
      <c r="B457" s="32"/>
      <c r="C457" s="126" t="s">
        <v>719</v>
      </c>
      <c r="D457" s="276" t="s">
        <v>19</v>
      </c>
      <c r="E457" s="328"/>
      <c r="F457" s="295">
        <v>3500000</v>
      </c>
      <c r="G457" s="137"/>
      <c r="H457" s="276" t="s">
        <v>172</v>
      </c>
      <c r="I457" s="129" t="s">
        <v>1066</v>
      </c>
      <c r="J457" s="129" t="s">
        <v>1133</v>
      </c>
      <c r="K457" s="85"/>
      <c r="M457" s="252"/>
    </row>
    <row r="458" spans="1:13" s="10" customFormat="1" ht="30" hidden="1">
      <c r="A458" s="40"/>
      <c r="B458" s="32"/>
      <c r="C458" s="126" t="s">
        <v>723</v>
      </c>
      <c r="D458" s="276" t="s">
        <v>19</v>
      </c>
      <c r="E458" s="328"/>
      <c r="F458" s="295">
        <v>3500000</v>
      </c>
      <c r="G458" s="137"/>
      <c r="H458" s="276" t="s">
        <v>172</v>
      </c>
      <c r="I458" s="129" t="s">
        <v>1066</v>
      </c>
      <c r="J458" s="129" t="s">
        <v>1133</v>
      </c>
      <c r="K458" s="85"/>
      <c r="M458" s="252"/>
    </row>
    <row r="459" spans="1:13" s="10" customFormat="1" ht="30" hidden="1">
      <c r="A459" s="40"/>
      <c r="B459" s="32"/>
      <c r="C459" s="126" t="s">
        <v>720</v>
      </c>
      <c r="D459" s="276" t="s">
        <v>19</v>
      </c>
      <c r="E459" s="328"/>
      <c r="F459" s="295">
        <v>3500000</v>
      </c>
      <c r="G459" s="137"/>
      <c r="H459" s="276" t="s">
        <v>172</v>
      </c>
      <c r="I459" s="129" t="s">
        <v>1066</v>
      </c>
      <c r="J459" s="129" t="s">
        <v>1133</v>
      </c>
      <c r="K459" s="85"/>
      <c r="M459" s="252"/>
    </row>
    <row r="460" spans="1:13" s="10" customFormat="1" ht="30" hidden="1">
      <c r="A460" s="40"/>
      <c r="B460" s="32"/>
      <c r="C460" s="126" t="s">
        <v>667</v>
      </c>
      <c r="D460" s="276" t="s">
        <v>19</v>
      </c>
      <c r="E460" s="328"/>
      <c r="F460" s="295">
        <v>3500000</v>
      </c>
      <c r="G460" s="137"/>
      <c r="H460" s="276" t="s">
        <v>172</v>
      </c>
      <c r="I460" s="129" t="s">
        <v>1066</v>
      </c>
      <c r="J460" s="129" t="s">
        <v>1133</v>
      </c>
      <c r="K460" s="85"/>
      <c r="M460" s="252"/>
    </row>
    <row r="461" spans="1:13" s="10" customFormat="1" ht="30" hidden="1">
      <c r="A461" s="40"/>
      <c r="B461" s="32"/>
      <c r="C461" s="126" t="s">
        <v>668</v>
      </c>
      <c r="D461" s="276" t="s">
        <v>19</v>
      </c>
      <c r="E461" s="328"/>
      <c r="F461" s="295">
        <v>3500000</v>
      </c>
      <c r="G461" s="137"/>
      <c r="H461" s="276" t="s">
        <v>172</v>
      </c>
      <c r="I461" s="129" t="s">
        <v>1066</v>
      </c>
      <c r="J461" s="129" t="s">
        <v>1133</v>
      </c>
      <c r="K461" s="85"/>
      <c r="M461" s="252"/>
    </row>
    <row r="462" spans="1:13" s="10" customFormat="1" ht="30" hidden="1">
      <c r="A462" s="40"/>
      <c r="B462" s="32"/>
      <c r="C462" s="126" t="s">
        <v>669</v>
      </c>
      <c r="D462" s="276" t="s">
        <v>19</v>
      </c>
      <c r="E462" s="328"/>
      <c r="F462" s="295">
        <v>3500000</v>
      </c>
      <c r="G462" s="137"/>
      <c r="H462" s="276" t="s">
        <v>172</v>
      </c>
      <c r="I462" s="129" t="s">
        <v>1066</v>
      </c>
      <c r="J462" s="129" t="s">
        <v>1133</v>
      </c>
      <c r="K462" s="85"/>
      <c r="M462" s="252"/>
    </row>
    <row r="463" spans="1:13" s="10" customFormat="1" ht="30" hidden="1">
      <c r="A463" s="40"/>
      <c r="B463" s="32"/>
      <c r="C463" s="126" t="s">
        <v>721</v>
      </c>
      <c r="D463" s="276" t="s">
        <v>19</v>
      </c>
      <c r="E463" s="328"/>
      <c r="F463" s="295">
        <v>3500000</v>
      </c>
      <c r="G463" s="137"/>
      <c r="H463" s="276" t="s">
        <v>172</v>
      </c>
      <c r="I463" s="129" t="s">
        <v>1066</v>
      </c>
      <c r="J463" s="129" t="s">
        <v>1133</v>
      </c>
      <c r="K463" s="85"/>
      <c r="M463" s="252"/>
    </row>
    <row r="464" spans="1:13" s="10" customFormat="1" ht="30" hidden="1">
      <c r="A464" s="40"/>
      <c r="B464" s="32"/>
      <c r="C464" s="126" t="s">
        <v>887</v>
      </c>
      <c r="D464" s="276" t="s">
        <v>19</v>
      </c>
      <c r="E464" s="328"/>
      <c r="F464" s="295">
        <v>5041028</v>
      </c>
      <c r="G464" s="137"/>
      <c r="H464" s="276" t="s">
        <v>172</v>
      </c>
      <c r="I464" s="129" t="s">
        <v>1066</v>
      </c>
      <c r="J464" s="129" t="s">
        <v>1133</v>
      </c>
      <c r="K464" s="85"/>
      <c r="M464" s="252"/>
    </row>
    <row r="465" spans="1:13" s="10" customFormat="1" ht="30" hidden="1">
      <c r="A465" s="40"/>
      <c r="B465" s="32"/>
      <c r="C465" s="126" t="s">
        <v>888</v>
      </c>
      <c r="D465" s="276" t="s">
        <v>19</v>
      </c>
      <c r="E465" s="328"/>
      <c r="F465" s="295">
        <v>2085000</v>
      </c>
      <c r="G465" s="137"/>
      <c r="H465" s="276" t="s">
        <v>172</v>
      </c>
      <c r="I465" s="129" t="s">
        <v>1066</v>
      </c>
      <c r="J465" s="129" t="s">
        <v>1133</v>
      </c>
      <c r="K465" s="85"/>
      <c r="M465" s="252"/>
    </row>
    <row r="466" spans="1:13" s="10" customFormat="1" ht="30" hidden="1">
      <c r="A466" s="40"/>
      <c r="B466" s="32"/>
      <c r="C466" s="126" t="s">
        <v>801</v>
      </c>
      <c r="D466" s="276" t="s">
        <v>19</v>
      </c>
      <c r="E466" s="328"/>
      <c r="F466" s="295">
        <v>3500000</v>
      </c>
      <c r="G466" s="137"/>
      <c r="H466" s="276" t="s">
        <v>172</v>
      </c>
      <c r="I466" s="129" t="s">
        <v>1066</v>
      </c>
      <c r="J466" s="129" t="s">
        <v>1133</v>
      </c>
      <c r="K466" s="85"/>
      <c r="M466" s="252"/>
    </row>
    <row r="467" spans="1:13" s="10" customFormat="1" ht="30" hidden="1">
      <c r="A467" s="40"/>
      <c r="B467" s="32"/>
      <c r="C467" s="126" t="s">
        <v>889</v>
      </c>
      <c r="D467" s="276" t="s">
        <v>19</v>
      </c>
      <c r="E467" s="328"/>
      <c r="F467" s="295">
        <v>2940000</v>
      </c>
      <c r="G467" s="137"/>
      <c r="H467" s="276" t="s">
        <v>172</v>
      </c>
      <c r="I467" s="129" t="s">
        <v>1066</v>
      </c>
      <c r="J467" s="129" t="s">
        <v>1133</v>
      </c>
      <c r="K467" s="85"/>
      <c r="M467" s="252"/>
    </row>
    <row r="468" spans="1:13" s="10" customFormat="1" ht="15.75" hidden="1">
      <c r="A468" s="40"/>
      <c r="B468" s="32"/>
      <c r="C468" s="126" t="s">
        <v>890</v>
      </c>
      <c r="D468" s="276" t="s">
        <v>19</v>
      </c>
      <c r="E468" s="328"/>
      <c r="F468" s="295">
        <v>18060000</v>
      </c>
      <c r="G468" s="137"/>
      <c r="H468" s="276" t="s">
        <v>172</v>
      </c>
      <c r="I468" s="129" t="s">
        <v>1066</v>
      </c>
      <c r="J468" s="129" t="s">
        <v>1133</v>
      </c>
      <c r="K468" s="85"/>
      <c r="M468" s="252"/>
    </row>
    <row r="469" spans="1:13" s="10" customFormat="1" ht="30" hidden="1">
      <c r="A469" s="40"/>
      <c r="B469" s="32"/>
      <c r="C469" s="126" t="s">
        <v>891</v>
      </c>
      <c r="D469" s="276" t="s">
        <v>19</v>
      </c>
      <c r="E469" s="328"/>
      <c r="F469" s="295">
        <v>3000000</v>
      </c>
      <c r="G469" s="137"/>
      <c r="H469" s="276" t="s">
        <v>172</v>
      </c>
      <c r="I469" s="129" t="s">
        <v>1066</v>
      </c>
      <c r="J469" s="129" t="s">
        <v>1133</v>
      </c>
      <c r="K469" s="85"/>
      <c r="M469" s="252"/>
    </row>
    <row r="470" spans="1:13" s="10" customFormat="1" ht="30" hidden="1">
      <c r="A470" s="115"/>
      <c r="B470" s="340"/>
      <c r="C470" s="126" t="s">
        <v>892</v>
      </c>
      <c r="D470" s="265" t="s">
        <v>14</v>
      </c>
      <c r="E470" s="327"/>
      <c r="F470" s="295">
        <v>8920000</v>
      </c>
      <c r="G470" s="93"/>
      <c r="H470" s="265" t="s">
        <v>172</v>
      </c>
      <c r="I470" s="129" t="s">
        <v>1067</v>
      </c>
      <c r="J470" s="129" t="s">
        <v>1134</v>
      </c>
      <c r="K470" s="82"/>
      <c r="M470" s="252"/>
    </row>
    <row r="471" spans="1:13" s="10" customFormat="1" ht="15.75" hidden="1">
      <c r="A471" s="40"/>
      <c r="B471" s="32"/>
      <c r="C471" s="352" t="s">
        <v>630</v>
      </c>
      <c r="D471" s="273" t="s">
        <v>47</v>
      </c>
      <c r="E471" s="329"/>
      <c r="F471" s="353">
        <v>500000</v>
      </c>
      <c r="G471" s="142"/>
      <c r="H471" s="273" t="s">
        <v>172</v>
      </c>
      <c r="I471" s="133" t="s">
        <v>1067</v>
      </c>
      <c r="J471" s="133" t="s">
        <v>1134</v>
      </c>
      <c r="K471" s="166"/>
      <c r="M471" s="252"/>
    </row>
    <row r="472" spans="1:13" s="10" customFormat="1" ht="15.75" hidden="1">
      <c r="A472" s="40"/>
      <c r="B472" s="32"/>
      <c r="C472" s="126" t="s">
        <v>893</v>
      </c>
      <c r="D472" s="276" t="s">
        <v>47</v>
      </c>
      <c r="E472" s="328"/>
      <c r="F472" s="295">
        <v>1000000</v>
      </c>
      <c r="G472" s="137"/>
      <c r="H472" s="276" t="s">
        <v>172</v>
      </c>
      <c r="I472" s="129" t="s">
        <v>576</v>
      </c>
      <c r="J472" s="129" t="s">
        <v>1135</v>
      </c>
      <c r="K472" s="85"/>
      <c r="M472" s="252"/>
    </row>
    <row r="473" spans="1:13" s="10" customFormat="1" ht="15.75" hidden="1">
      <c r="A473" s="40"/>
      <c r="B473" s="32"/>
      <c r="C473" s="126" t="s">
        <v>630</v>
      </c>
      <c r="D473" s="276" t="s">
        <v>47</v>
      </c>
      <c r="E473" s="328"/>
      <c r="F473" s="295">
        <v>500000</v>
      </c>
      <c r="G473" s="137"/>
      <c r="H473" s="276" t="s">
        <v>172</v>
      </c>
      <c r="I473" s="129" t="s">
        <v>576</v>
      </c>
      <c r="J473" s="129" t="s">
        <v>1135</v>
      </c>
      <c r="K473" s="85"/>
      <c r="M473" s="252"/>
    </row>
    <row r="474" spans="1:13" s="10" customFormat="1" ht="30" hidden="1">
      <c r="A474" s="40"/>
      <c r="B474" s="32"/>
      <c r="C474" s="126" t="s">
        <v>894</v>
      </c>
      <c r="D474" s="276" t="s">
        <v>14</v>
      </c>
      <c r="E474" s="328"/>
      <c r="F474" s="295">
        <v>7784000</v>
      </c>
      <c r="G474" s="137"/>
      <c r="H474" s="276" t="s">
        <v>171</v>
      </c>
      <c r="I474" s="129" t="s">
        <v>579</v>
      </c>
      <c r="J474" s="129" t="s">
        <v>1136</v>
      </c>
      <c r="K474" s="85"/>
      <c r="M474" s="252"/>
    </row>
    <row r="475" spans="1:13" s="10" customFormat="1" ht="15.75" hidden="1">
      <c r="A475" s="40"/>
      <c r="B475" s="32"/>
      <c r="C475" s="126" t="s">
        <v>630</v>
      </c>
      <c r="D475" s="276" t="s">
        <v>47</v>
      </c>
      <c r="E475" s="328"/>
      <c r="F475" s="295">
        <v>500000</v>
      </c>
      <c r="G475" s="137"/>
      <c r="H475" s="276" t="s">
        <v>171</v>
      </c>
      <c r="I475" s="129" t="s">
        <v>579</v>
      </c>
      <c r="J475" s="129" t="s">
        <v>1136</v>
      </c>
      <c r="K475" s="85"/>
      <c r="M475" s="252"/>
    </row>
    <row r="476" spans="1:13" s="10" customFormat="1" ht="15.75" hidden="1">
      <c r="A476" s="40"/>
      <c r="B476" s="32"/>
      <c r="C476" s="126" t="s">
        <v>895</v>
      </c>
      <c r="D476" s="276" t="s">
        <v>14</v>
      </c>
      <c r="E476" s="328"/>
      <c r="F476" s="295">
        <v>2695750</v>
      </c>
      <c r="G476" s="137"/>
      <c r="H476" s="276" t="s">
        <v>171</v>
      </c>
      <c r="I476" s="129" t="s">
        <v>269</v>
      </c>
      <c r="J476" s="129" t="s">
        <v>1137</v>
      </c>
      <c r="K476" s="85"/>
      <c r="M476" s="252"/>
    </row>
    <row r="477" spans="1:13" s="10" customFormat="1" ht="30" hidden="1">
      <c r="A477" s="40"/>
      <c r="B477" s="32"/>
      <c r="C477" s="126" t="s">
        <v>896</v>
      </c>
      <c r="D477" s="276" t="s">
        <v>14</v>
      </c>
      <c r="E477" s="328"/>
      <c r="F477" s="295">
        <v>6119388</v>
      </c>
      <c r="G477" s="137"/>
      <c r="H477" s="276" t="s">
        <v>171</v>
      </c>
      <c r="I477" s="129" t="s">
        <v>242</v>
      </c>
      <c r="J477" s="129" t="s">
        <v>1138</v>
      </c>
      <c r="K477" s="85"/>
      <c r="M477" s="252"/>
    </row>
    <row r="478" spans="1:13" s="10" customFormat="1" ht="15.75" hidden="1">
      <c r="A478" s="40"/>
      <c r="B478" s="32"/>
      <c r="C478" s="126" t="s">
        <v>897</v>
      </c>
      <c r="D478" s="276" t="s">
        <v>14</v>
      </c>
      <c r="E478" s="328"/>
      <c r="F478" s="295">
        <v>3712712</v>
      </c>
      <c r="G478" s="137"/>
      <c r="H478" s="276" t="s">
        <v>171</v>
      </c>
      <c r="I478" s="129" t="s">
        <v>242</v>
      </c>
      <c r="J478" s="129" t="s">
        <v>1138</v>
      </c>
      <c r="K478" s="85"/>
      <c r="M478" s="252"/>
    </row>
    <row r="479" spans="1:13" s="10" customFormat="1" ht="30" hidden="1">
      <c r="A479" s="40"/>
      <c r="B479" s="32"/>
      <c r="C479" s="126" t="s">
        <v>898</v>
      </c>
      <c r="D479" s="276" t="s">
        <v>14</v>
      </c>
      <c r="E479" s="328"/>
      <c r="F479" s="295">
        <v>9498405</v>
      </c>
      <c r="G479" s="137"/>
      <c r="H479" s="276" t="s">
        <v>171</v>
      </c>
      <c r="I479" s="129" t="s">
        <v>242</v>
      </c>
      <c r="J479" s="129" t="s">
        <v>1138</v>
      </c>
      <c r="K479" s="85"/>
      <c r="M479" s="252"/>
    </row>
    <row r="480" spans="1:13" s="10" customFormat="1" ht="30" hidden="1">
      <c r="A480" s="40"/>
      <c r="B480" s="32"/>
      <c r="C480" s="126" t="s">
        <v>899</v>
      </c>
      <c r="D480" s="276" t="s">
        <v>47</v>
      </c>
      <c r="E480" s="328"/>
      <c r="F480" s="295">
        <v>696000</v>
      </c>
      <c r="G480" s="137"/>
      <c r="H480" s="276" t="s">
        <v>171</v>
      </c>
      <c r="I480" s="129" t="s">
        <v>242</v>
      </c>
      <c r="J480" s="129" t="s">
        <v>1138</v>
      </c>
      <c r="K480" s="85"/>
      <c r="M480" s="252"/>
    </row>
    <row r="481" spans="1:13" s="10" customFormat="1" ht="15.75" hidden="1">
      <c r="A481" s="40"/>
      <c r="B481" s="32"/>
      <c r="C481" s="126" t="s">
        <v>900</v>
      </c>
      <c r="D481" s="276" t="s">
        <v>47</v>
      </c>
      <c r="E481" s="328"/>
      <c r="F481" s="295">
        <v>5000000</v>
      </c>
      <c r="G481" s="137"/>
      <c r="H481" s="276" t="s">
        <v>171</v>
      </c>
      <c r="I481" s="129" t="s">
        <v>242</v>
      </c>
      <c r="J481" s="129" t="s">
        <v>1138</v>
      </c>
      <c r="K481" s="85"/>
      <c r="M481" s="252"/>
    </row>
    <row r="482" spans="1:13" s="10" customFormat="1" ht="30" hidden="1">
      <c r="A482" s="40"/>
      <c r="B482" s="32"/>
      <c r="C482" s="126" t="s">
        <v>901</v>
      </c>
      <c r="D482" s="276" t="s">
        <v>47</v>
      </c>
      <c r="E482" s="328"/>
      <c r="F482" s="295">
        <v>3198000</v>
      </c>
      <c r="G482" s="137"/>
      <c r="H482" s="276" t="s">
        <v>171</v>
      </c>
      <c r="I482" s="129" t="s">
        <v>242</v>
      </c>
      <c r="J482" s="129" t="s">
        <v>1138</v>
      </c>
      <c r="K482" s="85"/>
      <c r="M482" s="252"/>
    </row>
    <row r="483" spans="1:13" s="10" customFormat="1" ht="30" hidden="1">
      <c r="A483" s="40"/>
      <c r="B483" s="32"/>
      <c r="C483" s="126" t="s">
        <v>902</v>
      </c>
      <c r="D483" s="276" t="s">
        <v>47</v>
      </c>
      <c r="E483" s="328"/>
      <c r="F483" s="295">
        <v>4410000</v>
      </c>
      <c r="G483" s="137"/>
      <c r="H483" s="276" t="s">
        <v>171</v>
      </c>
      <c r="I483" s="129" t="s">
        <v>242</v>
      </c>
      <c r="J483" s="129" t="s">
        <v>1138</v>
      </c>
      <c r="K483" s="85"/>
      <c r="M483" s="252"/>
    </row>
    <row r="484" spans="1:13" s="10" customFormat="1" ht="30" hidden="1">
      <c r="A484" s="40"/>
      <c r="B484" s="32"/>
      <c r="C484" s="126" t="s">
        <v>903</v>
      </c>
      <c r="D484" s="276" t="s">
        <v>19</v>
      </c>
      <c r="E484" s="328"/>
      <c r="F484" s="295">
        <v>770000</v>
      </c>
      <c r="G484" s="137"/>
      <c r="H484" s="276" t="s">
        <v>171</v>
      </c>
      <c r="I484" s="129" t="s">
        <v>242</v>
      </c>
      <c r="J484" s="129" t="s">
        <v>1138</v>
      </c>
      <c r="K484" s="85"/>
      <c r="M484" s="252"/>
    </row>
    <row r="485" spans="1:13" s="10" customFormat="1" ht="30" hidden="1">
      <c r="A485" s="40"/>
      <c r="B485" s="32"/>
      <c r="C485" s="126" t="s">
        <v>904</v>
      </c>
      <c r="D485" s="276" t="s">
        <v>19</v>
      </c>
      <c r="E485" s="328"/>
      <c r="F485" s="295">
        <v>273000</v>
      </c>
      <c r="G485" s="137"/>
      <c r="H485" s="276" t="s">
        <v>171</v>
      </c>
      <c r="I485" s="129" t="s">
        <v>242</v>
      </c>
      <c r="J485" s="129" t="s">
        <v>1138</v>
      </c>
      <c r="K485" s="85"/>
      <c r="M485" s="252"/>
    </row>
    <row r="486" spans="1:13" s="10" customFormat="1" ht="30" hidden="1">
      <c r="A486" s="40"/>
      <c r="B486" s="32"/>
      <c r="C486" s="126" t="s">
        <v>905</v>
      </c>
      <c r="D486" s="276" t="s">
        <v>19</v>
      </c>
      <c r="E486" s="328"/>
      <c r="F486" s="295">
        <v>198000</v>
      </c>
      <c r="G486" s="137"/>
      <c r="H486" s="276" t="s">
        <v>171</v>
      </c>
      <c r="I486" s="129" t="s">
        <v>242</v>
      </c>
      <c r="J486" s="129" t="s">
        <v>1138</v>
      </c>
      <c r="K486" s="85"/>
      <c r="M486" s="252"/>
    </row>
    <row r="487" spans="1:13" s="10" customFormat="1" ht="30" hidden="1">
      <c r="A487" s="40"/>
      <c r="B487" s="32"/>
      <c r="C487" s="126" t="s">
        <v>906</v>
      </c>
      <c r="D487" s="276" t="s">
        <v>19</v>
      </c>
      <c r="E487" s="328"/>
      <c r="F487" s="295">
        <v>320000</v>
      </c>
      <c r="G487" s="137"/>
      <c r="H487" s="276" t="s">
        <v>171</v>
      </c>
      <c r="I487" s="129" t="s">
        <v>242</v>
      </c>
      <c r="J487" s="129" t="s">
        <v>1138</v>
      </c>
      <c r="K487" s="85"/>
      <c r="M487" s="252"/>
    </row>
    <row r="488" spans="1:13" s="10" customFormat="1" ht="30" hidden="1">
      <c r="A488" s="40"/>
      <c r="B488" s="32"/>
      <c r="C488" s="126" t="s">
        <v>907</v>
      </c>
      <c r="D488" s="276" t="s">
        <v>19</v>
      </c>
      <c r="E488" s="328"/>
      <c r="F488" s="295">
        <v>12000</v>
      </c>
      <c r="G488" s="137"/>
      <c r="H488" s="276" t="s">
        <v>171</v>
      </c>
      <c r="I488" s="129" t="s">
        <v>242</v>
      </c>
      <c r="J488" s="129" t="s">
        <v>1138</v>
      </c>
      <c r="K488" s="85"/>
      <c r="M488" s="252"/>
    </row>
    <row r="489" spans="1:13" s="10" customFormat="1" ht="30" hidden="1">
      <c r="A489" s="40"/>
      <c r="B489" s="32"/>
      <c r="C489" s="126" t="s">
        <v>908</v>
      </c>
      <c r="D489" s="276" t="s">
        <v>19</v>
      </c>
      <c r="E489" s="328"/>
      <c r="F489" s="295">
        <v>820000</v>
      </c>
      <c r="G489" s="137"/>
      <c r="H489" s="276" t="s">
        <v>171</v>
      </c>
      <c r="I489" s="129" t="s">
        <v>242</v>
      </c>
      <c r="J489" s="129" t="s">
        <v>1138</v>
      </c>
      <c r="K489" s="85"/>
      <c r="M489" s="252"/>
    </row>
    <row r="490" spans="1:13" s="10" customFormat="1" ht="30" hidden="1">
      <c r="A490" s="40"/>
      <c r="B490" s="32"/>
      <c r="C490" s="126" t="s">
        <v>909</v>
      </c>
      <c r="D490" s="276" t="s">
        <v>19</v>
      </c>
      <c r="E490" s="328"/>
      <c r="F490" s="295">
        <v>945000</v>
      </c>
      <c r="G490" s="137"/>
      <c r="H490" s="276" t="s">
        <v>171</v>
      </c>
      <c r="I490" s="129" t="s">
        <v>242</v>
      </c>
      <c r="J490" s="129" t="s">
        <v>1138</v>
      </c>
      <c r="K490" s="85"/>
      <c r="M490" s="252"/>
    </row>
    <row r="491" spans="1:13" s="10" customFormat="1" ht="15.75" hidden="1">
      <c r="A491" s="40"/>
      <c r="B491" s="32"/>
      <c r="C491" s="126" t="s">
        <v>648</v>
      </c>
      <c r="D491" s="276" t="s">
        <v>47</v>
      </c>
      <c r="E491" s="328"/>
      <c r="F491" s="295">
        <v>1151875</v>
      </c>
      <c r="G491" s="137"/>
      <c r="H491" s="276" t="s">
        <v>171</v>
      </c>
      <c r="I491" s="129" t="s">
        <v>242</v>
      </c>
      <c r="J491" s="129" t="s">
        <v>1138</v>
      </c>
      <c r="K491" s="85"/>
      <c r="M491" s="252"/>
    </row>
    <row r="492" spans="1:13" s="10" customFormat="1" ht="15.75" hidden="1">
      <c r="A492" s="40"/>
      <c r="B492" s="32"/>
      <c r="C492" s="126" t="s">
        <v>690</v>
      </c>
      <c r="D492" s="276" t="s">
        <v>19</v>
      </c>
      <c r="E492" s="328"/>
      <c r="F492" s="295">
        <v>3330000</v>
      </c>
      <c r="G492" s="137"/>
      <c r="H492" s="276" t="s">
        <v>171</v>
      </c>
      <c r="I492" s="129" t="s">
        <v>242</v>
      </c>
      <c r="J492" s="129" t="s">
        <v>1138</v>
      </c>
      <c r="K492" s="85"/>
      <c r="M492" s="252"/>
    </row>
    <row r="493" spans="1:13" s="10" customFormat="1" ht="15.75" hidden="1">
      <c r="A493" s="40"/>
      <c r="B493" s="32"/>
      <c r="C493" s="126" t="s">
        <v>663</v>
      </c>
      <c r="D493" s="276" t="s">
        <v>47</v>
      </c>
      <c r="E493" s="328"/>
      <c r="F493" s="295">
        <v>750000</v>
      </c>
      <c r="G493" s="137"/>
      <c r="H493" s="276" t="s">
        <v>171</v>
      </c>
      <c r="I493" s="129" t="s">
        <v>242</v>
      </c>
      <c r="J493" s="129" t="s">
        <v>1138</v>
      </c>
      <c r="K493" s="85"/>
      <c r="M493" s="252"/>
    </row>
    <row r="494" spans="1:13" s="10" customFormat="1" ht="15.75" hidden="1">
      <c r="A494" s="40"/>
      <c r="B494" s="32"/>
      <c r="C494" s="126" t="s">
        <v>630</v>
      </c>
      <c r="D494" s="276" t="s">
        <v>47</v>
      </c>
      <c r="E494" s="328"/>
      <c r="F494" s="295">
        <v>500000</v>
      </c>
      <c r="G494" s="137"/>
      <c r="H494" s="276" t="s">
        <v>171</v>
      </c>
      <c r="I494" s="129" t="s">
        <v>242</v>
      </c>
      <c r="J494" s="129" t="s">
        <v>1138</v>
      </c>
      <c r="K494" s="85"/>
      <c r="M494" s="252"/>
    </row>
    <row r="495" spans="1:13" s="10" customFormat="1" ht="30" hidden="1">
      <c r="A495" s="40"/>
      <c r="B495" s="32"/>
      <c r="C495" s="126" t="s">
        <v>667</v>
      </c>
      <c r="D495" s="276" t="s">
        <v>19</v>
      </c>
      <c r="E495" s="328"/>
      <c r="F495" s="295">
        <v>3500000</v>
      </c>
      <c r="G495" s="137"/>
      <c r="H495" s="276" t="s">
        <v>171</v>
      </c>
      <c r="I495" s="129" t="s">
        <v>242</v>
      </c>
      <c r="J495" s="129" t="s">
        <v>1138</v>
      </c>
      <c r="K495" s="85"/>
      <c r="M495" s="252"/>
    </row>
    <row r="496" spans="1:13" s="10" customFormat="1" ht="15.75" hidden="1">
      <c r="A496" s="40"/>
      <c r="B496" s="32"/>
      <c r="C496" s="126" t="s">
        <v>702</v>
      </c>
      <c r="D496" s="276" t="s">
        <v>19</v>
      </c>
      <c r="E496" s="328"/>
      <c r="F496" s="295">
        <v>8250000</v>
      </c>
      <c r="G496" s="137"/>
      <c r="H496" s="276" t="s">
        <v>171</v>
      </c>
      <c r="I496" s="129" t="s">
        <v>242</v>
      </c>
      <c r="J496" s="129" t="s">
        <v>1138</v>
      </c>
      <c r="K496" s="85"/>
      <c r="M496" s="252"/>
    </row>
    <row r="497" spans="1:13" s="10" customFormat="1" ht="15.75" hidden="1">
      <c r="A497" s="40"/>
      <c r="B497" s="32"/>
      <c r="C497" s="126" t="s">
        <v>910</v>
      </c>
      <c r="D497" s="276" t="s">
        <v>19</v>
      </c>
      <c r="E497" s="328"/>
      <c r="F497" s="295">
        <v>9200000</v>
      </c>
      <c r="G497" s="137"/>
      <c r="H497" s="276" t="s">
        <v>171</v>
      </c>
      <c r="I497" s="129" t="s">
        <v>242</v>
      </c>
      <c r="J497" s="129" t="s">
        <v>1138</v>
      </c>
      <c r="K497" s="85"/>
      <c r="M497" s="252"/>
    </row>
    <row r="498" spans="1:13" s="10" customFormat="1" ht="15.75" hidden="1">
      <c r="A498" s="40"/>
      <c r="B498" s="32"/>
      <c r="C498" s="126" t="s">
        <v>911</v>
      </c>
      <c r="D498" s="276" t="s">
        <v>19</v>
      </c>
      <c r="E498" s="328"/>
      <c r="F498" s="295">
        <v>47790000</v>
      </c>
      <c r="G498" s="137"/>
      <c r="H498" s="276" t="s">
        <v>171</v>
      </c>
      <c r="I498" s="129" t="s">
        <v>242</v>
      </c>
      <c r="J498" s="129" t="s">
        <v>1138</v>
      </c>
      <c r="K498" s="85"/>
      <c r="M498" s="252"/>
    </row>
    <row r="499" spans="1:13" s="10" customFormat="1" ht="15.75" hidden="1">
      <c r="A499" s="40"/>
      <c r="B499" s="32"/>
      <c r="C499" s="126" t="s">
        <v>912</v>
      </c>
      <c r="D499" s="276" t="s">
        <v>19</v>
      </c>
      <c r="E499" s="328"/>
      <c r="F499" s="295">
        <v>6510000</v>
      </c>
      <c r="G499" s="137"/>
      <c r="H499" s="276" t="s">
        <v>171</v>
      </c>
      <c r="I499" s="129" t="s">
        <v>242</v>
      </c>
      <c r="J499" s="129" t="s">
        <v>1138</v>
      </c>
      <c r="K499" s="85"/>
      <c r="M499" s="252"/>
    </row>
    <row r="500" spans="1:13" s="10" customFormat="1" ht="15.75" hidden="1">
      <c r="A500" s="40"/>
      <c r="B500" s="32"/>
      <c r="C500" s="126" t="s">
        <v>913</v>
      </c>
      <c r="D500" s="276" t="s">
        <v>19</v>
      </c>
      <c r="E500" s="328"/>
      <c r="F500" s="295">
        <v>6300000</v>
      </c>
      <c r="G500" s="137"/>
      <c r="H500" s="276" t="s">
        <v>171</v>
      </c>
      <c r="I500" s="129" t="s">
        <v>242</v>
      </c>
      <c r="J500" s="129" t="s">
        <v>1138</v>
      </c>
      <c r="K500" s="85"/>
      <c r="M500" s="252"/>
    </row>
    <row r="501" spans="1:13" s="10" customFormat="1" ht="15.75" hidden="1">
      <c r="A501" s="40"/>
      <c r="B501" s="32"/>
      <c r="C501" s="126" t="s">
        <v>914</v>
      </c>
      <c r="D501" s="276" t="s">
        <v>19</v>
      </c>
      <c r="E501" s="328"/>
      <c r="F501" s="295">
        <v>4500000</v>
      </c>
      <c r="G501" s="137"/>
      <c r="H501" s="276" t="s">
        <v>171</v>
      </c>
      <c r="I501" s="129" t="s">
        <v>242</v>
      </c>
      <c r="J501" s="129" t="s">
        <v>1138</v>
      </c>
      <c r="K501" s="85"/>
      <c r="M501" s="252"/>
    </row>
    <row r="502" spans="1:13" s="10" customFormat="1" ht="15.75" hidden="1">
      <c r="A502" s="40"/>
      <c r="B502" s="32"/>
      <c r="C502" s="126" t="s">
        <v>915</v>
      </c>
      <c r="D502" s="276" t="s">
        <v>19</v>
      </c>
      <c r="E502" s="328"/>
      <c r="F502" s="295">
        <v>3173000</v>
      </c>
      <c r="G502" s="137"/>
      <c r="H502" s="276" t="s">
        <v>171</v>
      </c>
      <c r="I502" s="129" t="s">
        <v>242</v>
      </c>
      <c r="J502" s="129" t="s">
        <v>1138</v>
      </c>
      <c r="K502" s="85"/>
      <c r="M502" s="252"/>
    </row>
    <row r="503" spans="1:13" s="10" customFormat="1" ht="30" hidden="1">
      <c r="A503" s="40"/>
      <c r="B503" s="32"/>
      <c r="C503" s="126" t="s">
        <v>916</v>
      </c>
      <c r="D503" s="276" t="s">
        <v>19</v>
      </c>
      <c r="E503" s="328"/>
      <c r="F503" s="295">
        <v>300000</v>
      </c>
      <c r="G503" s="137"/>
      <c r="H503" s="276" t="s">
        <v>171</v>
      </c>
      <c r="I503" s="129" t="s">
        <v>242</v>
      </c>
      <c r="J503" s="129" t="s">
        <v>1138</v>
      </c>
      <c r="K503" s="85"/>
      <c r="M503" s="252"/>
    </row>
    <row r="504" spans="1:13" s="10" customFormat="1" ht="15.75" hidden="1">
      <c r="A504" s="115"/>
      <c r="B504" s="340"/>
      <c r="C504" s="126" t="s">
        <v>917</v>
      </c>
      <c r="D504" s="265" t="s">
        <v>14</v>
      </c>
      <c r="E504" s="327"/>
      <c r="F504" s="295">
        <v>11940000</v>
      </c>
      <c r="G504" s="93"/>
      <c r="H504" s="265" t="s">
        <v>171</v>
      </c>
      <c r="I504" s="129" t="s">
        <v>242</v>
      </c>
      <c r="J504" s="129" t="s">
        <v>1138</v>
      </c>
      <c r="K504" s="82"/>
      <c r="M504" s="252"/>
    </row>
    <row r="505" spans="1:13" s="10" customFormat="1" ht="15.75" hidden="1">
      <c r="A505" s="40"/>
      <c r="B505" s="32"/>
      <c r="C505" s="352" t="s">
        <v>918</v>
      </c>
      <c r="D505" s="273" t="s">
        <v>47</v>
      </c>
      <c r="E505" s="329"/>
      <c r="F505" s="353">
        <v>190000</v>
      </c>
      <c r="G505" s="142"/>
      <c r="H505" s="273" t="s">
        <v>171</v>
      </c>
      <c r="I505" s="133" t="s">
        <v>242</v>
      </c>
      <c r="J505" s="133" t="s">
        <v>1138</v>
      </c>
      <c r="K505" s="166"/>
      <c r="M505" s="252"/>
    </row>
    <row r="506" spans="1:13" s="10" customFormat="1" ht="15.75" hidden="1">
      <c r="A506" s="40"/>
      <c r="B506" s="32"/>
      <c r="C506" s="126" t="s">
        <v>748</v>
      </c>
      <c r="D506" s="276" t="s">
        <v>19</v>
      </c>
      <c r="E506" s="328"/>
      <c r="F506" s="295">
        <v>12915000</v>
      </c>
      <c r="G506" s="137"/>
      <c r="H506" s="276" t="s">
        <v>171</v>
      </c>
      <c r="I506" s="129" t="s">
        <v>1068</v>
      </c>
      <c r="J506" s="129" t="s">
        <v>1138</v>
      </c>
      <c r="K506" s="85"/>
      <c r="M506" s="252"/>
    </row>
    <row r="507" spans="1:13" s="10" customFormat="1" ht="15.75" hidden="1">
      <c r="A507" s="40"/>
      <c r="B507" s="32"/>
      <c r="C507" s="126" t="s">
        <v>749</v>
      </c>
      <c r="D507" s="276" t="s">
        <v>19</v>
      </c>
      <c r="E507" s="328"/>
      <c r="F507" s="295">
        <v>8550000</v>
      </c>
      <c r="G507" s="137"/>
      <c r="H507" s="276" t="s">
        <v>171</v>
      </c>
      <c r="I507" s="129" t="s">
        <v>1068</v>
      </c>
      <c r="J507" s="129" t="s">
        <v>1138</v>
      </c>
      <c r="K507" s="85"/>
      <c r="M507" s="252"/>
    </row>
    <row r="508" spans="1:13" s="10" customFormat="1" ht="15.75" hidden="1">
      <c r="A508" s="40"/>
      <c r="B508" s="32"/>
      <c r="C508" s="126" t="s">
        <v>753</v>
      </c>
      <c r="D508" s="276" t="s">
        <v>19</v>
      </c>
      <c r="E508" s="328"/>
      <c r="F508" s="295">
        <v>600000</v>
      </c>
      <c r="G508" s="137"/>
      <c r="H508" s="276" t="s">
        <v>171</v>
      </c>
      <c r="I508" s="129" t="s">
        <v>1068</v>
      </c>
      <c r="J508" s="129" t="s">
        <v>1138</v>
      </c>
      <c r="K508" s="85"/>
      <c r="M508" s="252"/>
    </row>
    <row r="509" spans="1:13" s="10" customFormat="1" ht="30" hidden="1">
      <c r="A509" s="40"/>
      <c r="B509" s="32"/>
      <c r="C509" s="126" t="s">
        <v>666</v>
      </c>
      <c r="D509" s="276" t="s">
        <v>19</v>
      </c>
      <c r="E509" s="328"/>
      <c r="F509" s="295">
        <v>3500000</v>
      </c>
      <c r="G509" s="137"/>
      <c r="H509" s="276" t="s">
        <v>171</v>
      </c>
      <c r="I509" s="129" t="s">
        <v>1068</v>
      </c>
      <c r="J509" s="129" t="s">
        <v>1138</v>
      </c>
      <c r="K509" s="85"/>
      <c r="M509" s="252"/>
    </row>
    <row r="510" spans="1:13" s="10" customFormat="1" ht="30" hidden="1">
      <c r="A510" s="40"/>
      <c r="B510" s="32"/>
      <c r="C510" s="126" t="s">
        <v>896</v>
      </c>
      <c r="D510" s="276" t="s">
        <v>14</v>
      </c>
      <c r="E510" s="328"/>
      <c r="F510" s="295">
        <v>876607</v>
      </c>
      <c r="G510" s="137"/>
      <c r="H510" s="276" t="s">
        <v>171</v>
      </c>
      <c r="I510" s="129" t="s">
        <v>1069</v>
      </c>
      <c r="J510" s="129" t="s">
        <v>240</v>
      </c>
      <c r="K510" s="85"/>
      <c r="M510" s="252"/>
    </row>
    <row r="511" spans="1:13" s="10" customFormat="1" ht="15.75" hidden="1">
      <c r="A511" s="40"/>
      <c r="B511" s="32"/>
      <c r="C511" s="126" t="s">
        <v>897</v>
      </c>
      <c r="D511" s="276" t="s">
        <v>14</v>
      </c>
      <c r="E511" s="328"/>
      <c r="F511" s="295">
        <v>3712712</v>
      </c>
      <c r="G511" s="137"/>
      <c r="H511" s="276" t="s">
        <v>171</v>
      </c>
      <c r="I511" s="129" t="s">
        <v>1069</v>
      </c>
      <c r="J511" s="129" t="s">
        <v>240</v>
      </c>
      <c r="K511" s="85"/>
      <c r="M511" s="252"/>
    </row>
    <row r="512" spans="1:13" s="10" customFormat="1" ht="30" hidden="1">
      <c r="A512" s="40"/>
      <c r="B512" s="32"/>
      <c r="C512" s="126" t="s">
        <v>919</v>
      </c>
      <c r="D512" s="276" t="s">
        <v>47</v>
      </c>
      <c r="E512" s="328"/>
      <c r="F512" s="295">
        <v>696000</v>
      </c>
      <c r="G512" s="137"/>
      <c r="H512" s="276" t="s">
        <v>171</v>
      </c>
      <c r="I512" s="129" t="s">
        <v>1069</v>
      </c>
      <c r="J512" s="129" t="s">
        <v>240</v>
      </c>
      <c r="K512" s="85"/>
      <c r="M512" s="252"/>
    </row>
    <row r="513" spans="1:13" s="10" customFormat="1" ht="15.75" hidden="1">
      <c r="A513" s="40"/>
      <c r="B513" s="32"/>
      <c r="C513" s="126" t="s">
        <v>648</v>
      </c>
      <c r="D513" s="276" t="s">
        <v>47</v>
      </c>
      <c r="E513" s="328"/>
      <c r="F513" s="295">
        <v>1151875</v>
      </c>
      <c r="G513" s="137"/>
      <c r="H513" s="276" t="s">
        <v>171</v>
      </c>
      <c r="I513" s="129" t="s">
        <v>1069</v>
      </c>
      <c r="J513" s="129" t="s">
        <v>240</v>
      </c>
      <c r="K513" s="85"/>
      <c r="M513" s="252"/>
    </row>
    <row r="514" spans="1:13" s="10" customFormat="1" ht="30" hidden="1">
      <c r="A514" s="40"/>
      <c r="B514" s="32"/>
      <c r="C514" s="126" t="s">
        <v>920</v>
      </c>
      <c r="D514" s="276" t="s">
        <v>164</v>
      </c>
      <c r="E514" s="328"/>
      <c r="F514" s="295">
        <v>595000</v>
      </c>
      <c r="G514" s="137"/>
      <c r="H514" s="276" t="s">
        <v>171</v>
      </c>
      <c r="I514" s="129" t="s">
        <v>1069</v>
      </c>
      <c r="J514" s="129" t="s">
        <v>240</v>
      </c>
      <c r="K514" s="85"/>
      <c r="M514" s="252"/>
    </row>
    <row r="515" spans="1:13" s="10" customFormat="1" ht="30" hidden="1">
      <c r="A515" s="40"/>
      <c r="B515" s="32"/>
      <c r="C515" s="126" t="s">
        <v>921</v>
      </c>
      <c r="D515" s="276" t="s">
        <v>164</v>
      </c>
      <c r="E515" s="328"/>
      <c r="F515" s="295">
        <v>1500000</v>
      </c>
      <c r="G515" s="137"/>
      <c r="H515" s="276" t="s">
        <v>171</v>
      </c>
      <c r="I515" s="129" t="s">
        <v>1069</v>
      </c>
      <c r="J515" s="129" t="s">
        <v>240</v>
      </c>
      <c r="K515" s="85"/>
      <c r="M515" s="252"/>
    </row>
    <row r="516" spans="1:13" s="10" customFormat="1" ht="30" hidden="1">
      <c r="A516" s="40"/>
      <c r="B516" s="32"/>
      <c r="C516" s="126" t="s">
        <v>922</v>
      </c>
      <c r="D516" s="276" t="s">
        <v>164</v>
      </c>
      <c r="E516" s="328"/>
      <c r="F516" s="295">
        <v>1800000</v>
      </c>
      <c r="G516" s="137"/>
      <c r="H516" s="276" t="s">
        <v>171</v>
      </c>
      <c r="I516" s="129" t="s">
        <v>1069</v>
      </c>
      <c r="J516" s="129" t="s">
        <v>240</v>
      </c>
      <c r="K516" s="85"/>
      <c r="M516" s="252"/>
    </row>
    <row r="517" spans="1:13" s="10" customFormat="1" ht="15.75" hidden="1">
      <c r="A517" s="40"/>
      <c r="B517" s="32"/>
      <c r="C517" s="126" t="s">
        <v>923</v>
      </c>
      <c r="D517" s="276" t="s">
        <v>133</v>
      </c>
      <c r="E517" s="328"/>
      <c r="F517" s="295">
        <v>3600000</v>
      </c>
      <c r="G517" s="137"/>
      <c r="H517" s="276" t="s">
        <v>171</v>
      </c>
      <c r="I517" s="129" t="s">
        <v>1069</v>
      </c>
      <c r="J517" s="129" t="s">
        <v>240</v>
      </c>
      <c r="K517" s="85"/>
      <c r="M517" s="252"/>
    </row>
    <row r="518" spans="1:13" s="10" customFormat="1" ht="15.75" hidden="1">
      <c r="A518" s="40"/>
      <c r="B518" s="32"/>
      <c r="C518" s="126" t="s">
        <v>663</v>
      </c>
      <c r="D518" s="276" t="s">
        <v>47</v>
      </c>
      <c r="E518" s="328"/>
      <c r="F518" s="295">
        <v>1000000</v>
      </c>
      <c r="G518" s="137"/>
      <c r="H518" s="276" t="s">
        <v>171</v>
      </c>
      <c r="I518" s="129" t="s">
        <v>1069</v>
      </c>
      <c r="J518" s="129" t="s">
        <v>240</v>
      </c>
      <c r="K518" s="85"/>
      <c r="M518" s="252"/>
    </row>
    <row r="519" spans="1:13" s="10" customFormat="1" ht="15.75" hidden="1">
      <c r="A519" s="40"/>
      <c r="B519" s="32"/>
      <c r="C519" s="126" t="s">
        <v>630</v>
      </c>
      <c r="D519" s="276" t="s">
        <v>47</v>
      </c>
      <c r="E519" s="328"/>
      <c r="F519" s="295">
        <v>500000</v>
      </c>
      <c r="G519" s="137"/>
      <c r="H519" s="276" t="s">
        <v>171</v>
      </c>
      <c r="I519" s="129" t="s">
        <v>1069</v>
      </c>
      <c r="J519" s="129" t="s">
        <v>240</v>
      </c>
      <c r="K519" s="85"/>
      <c r="M519" s="252"/>
    </row>
    <row r="520" spans="1:13" s="10" customFormat="1" ht="15.75" hidden="1">
      <c r="A520" s="40"/>
      <c r="B520" s="32"/>
      <c r="C520" s="126" t="s">
        <v>456</v>
      </c>
      <c r="D520" s="276" t="s">
        <v>47</v>
      </c>
      <c r="E520" s="328"/>
      <c r="F520" s="295">
        <v>5908230</v>
      </c>
      <c r="G520" s="137"/>
      <c r="H520" s="276" t="s">
        <v>171</v>
      </c>
      <c r="I520" s="129" t="s">
        <v>1069</v>
      </c>
      <c r="J520" s="129" t="s">
        <v>240</v>
      </c>
      <c r="K520" s="85"/>
      <c r="M520" s="252"/>
    </row>
    <row r="521" spans="1:13" s="10" customFormat="1" ht="30" hidden="1">
      <c r="A521" s="40"/>
      <c r="B521" s="32"/>
      <c r="C521" s="126" t="s">
        <v>924</v>
      </c>
      <c r="D521" s="276" t="s">
        <v>19</v>
      </c>
      <c r="E521" s="328"/>
      <c r="F521" s="295">
        <v>3500000</v>
      </c>
      <c r="G521" s="137"/>
      <c r="H521" s="276" t="s">
        <v>171</v>
      </c>
      <c r="I521" s="129" t="s">
        <v>1069</v>
      </c>
      <c r="J521" s="129" t="s">
        <v>240</v>
      </c>
      <c r="K521" s="85"/>
      <c r="M521" s="252"/>
    </row>
    <row r="522" spans="1:13" s="10" customFormat="1" ht="30" hidden="1">
      <c r="A522" s="40"/>
      <c r="B522" s="32"/>
      <c r="C522" s="126" t="s">
        <v>925</v>
      </c>
      <c r="D522" s="276" t="s">
        <v>19</v>
      </c>
      <c r="E522" s="328"/>
      <c r="F522" s="295">
        <v>3500000</v>
      </c>
      <c r="G522" s="137"/>
      <c r="H522" s="276" t="s">
        <v>171</v>
      </c>
      <c r="I522" s="129" t="s">
        <v>1069</v>
      </c>
      <c r="J522" s="129" t="s">
        <v>240</v>
      </c>
      <c r="K522" s="85"/>
      <c r="M522" s="252"/>
    </row>
    <row r="523" spans="1:13" s="10" customFormat="1" ht="30" hidden="1">
      <c r="A523" s="40"/>
      <c r="B523" s="32"/>
      <c r="C523" s="126" t="s">
        <v>926</v>
      </c>
      <c r="D523" s="276" t="s">
        <v>19</v>
      </c>
      <c r="E523" s="328"/>
      <c r="F523" s="295">
        <v>600000</v>
      </c>
      <c r="G523" s="137"/>
      <c r="H523" s="276" t="s">
        <v>171</v>
      </c>
      <c r="I523" s="129" t="s">
        <v>1069</v>
      </c>
      <c r="J523" s="129" t="s">
        <v>240</v>
      </c>
      <c r="K523" s="85"/>
      <c r="M523" s="252"/>
    </row>
    <row r="524" spans="1:13" s="10" customFormat="1" ht="30" hidden="1">
      <c r="A524" s="40"/>
      <c r="B524" s="32"/>
      <c r="C524" s="126" t="s">
        <v>718</v>
      </c>
      <c r="D524" s="276" t="s">
        <v>19</v>
      </c>
      <c r="E524" s="328"/>
      <c r="F524" s="295">
        <v>4083333.3333333335</v>
      </c>
      <c r="G524" s="137"/>
      <c r="H524" s="276" t="s">
        <v>171</v>
      </c>
      <c r="I524" s="129" t="s">
        <v>1069</v>
      </c>
      <c r="J524" s="129" t="s">
        <v>240</v>
      </c>
      <c r="K524" s="85"/>
      <c r="M524" s="252"/>
    </row>
    <row r="525" spans="1:13" s="10" customFormat="1" ht="30" hidden="1">
      <c r="A525" s="40"/>
      <c r="B525" s="32"/>
      <c r="C525" s="126" t="s">
        <v>667</v>
      </c>
      <c r="D525" s="276" t="s">
        <v>19</v>
      </c>
      <c r="E525" s="328"/>
      <c r="F525" s="295">
        <v>3500000</v>
      </c>
      <c r="G525" s="137"/>
      <c r="H525" s="276" t="s">
        <v>171</v>
      </c>
      <c r="I525" s="129" t="s">
        <v>1069</v>
      </c>
      <c r="J525" s="129" t="s">
        <v>240</v>
      </c>
      <c r="K525" s="85"/>
      <c r="M525" s="252"/>
    </row>
    <row r="526" spans="1:13" s="10" customFormat="1" ht="30" hidden="1">
      <c r="A526" s="40"/>
      <c r="B526" s="32"/>
      <c r="C526" s="126" t="s">
        <v>668</v>
      </c>
      <c r="D526" s="276" t="s">
        <v>19</v>
      </c>
      <c r="E526" s="328"/>
      <c r="F526" s="295">
        <v>3500000</v>
      </c>
      <c r="G526" s="137"/>
      <c r="H526" s="276" t="s">
        <v>171</v>
      </c>
      <c r="I526" s="129" t="s">
        <v>1069</v>
      </c>
      <c r="J526" s="129" t="s">
        <v>240</v>
      </c>
      <c r="K526" s="85"/>
      <c r="M526" s="252"/>
    </row>
    <row r="527" spans="1:13" s="10" customFormat="1" ht="30" hidden="1">
      <c r="A527" s="40"/>
      <c r="B527" s="32"/>
      <c r="C527" s="126" t="s">
        <v>669</v>
      </c>
      <c r="D527" s="276" t="s">
        <v>19</v>
      </c>
      <c r="E527" s="328"/>
      <c r="F527" s="295">
        <v>3500000</v>
      </c>
      <c r="G527" s="137"/>
      <c r="H527" s="276" t="s">
        <v>171</v>
      </c>
      <c r="I527" s="129" t="s">
        <v>1069</v>
      </c>
      <c r="J527" s="129" t="s">
        <v>240</v>
      </c>
      <c r="K527" s="85"/>
      <c r="M527" s="252"/>
    </row>
    <row r="528" spans="1:13" s="10" customFormat="1" ht="30" hidden="1">
      <c r="A528" s="40"/>
      <c r="B528" s="32"/>
      <c r="C528" s="126" t="s">
        <v>721</v>
      </c>
      <c r="D528" s="276" t="s">
        <v>19</v>
      </c>
      <c r="E528" s="328"/>
      <c r="F528" s="295">
        <v>3500000</v>
      </c>
      <c r="G528" s="137"/>
      <c r="H528" s="276" t="s">
        <v>171</v>
      </c>
      <c r="I528" s="129" t="s">
        <v>1069</v>
      </c>
      <c r="J528" s="129" t="s">
        <v>240</v>
      </c>
      <c r="K528" s="85"/>
      <c r="M528" s="252"/>
    </row>
    <row r="529" spans="1:13" s="10" customFormat="1" ht="15.75" hidden="1">
      <c r="A529" s="40"/>
      <c r="B529" s="32"/>
      <c r="C529" s="126" t="s">
        <v>814</v>
      </c>
      <c r="D529" s="276" t="s">
        <v>19</v>
      </c>
      <c r="E529" s="328"/>
      <c r="F529" s="295">
        <v>740000</v>
      </c>
      <c r="G529" s="137"/>
      <c r="H529" s="276" t="s">
        <v>171</v>
      </c>
      <c r="I529" s="129" t="s">
        <v>1069</v>
      </c>
      <c r="J529" s="129" t="s">
        <v>240</v>
      </c>
      <c r="K529" s="85"/>
      <c r="M529" s="252"/>
    </row>
    <row r="530" spans="1:13" s="10" customFormat="1" ht="30" hidden="1">
      <c r="A530" s="40"/>
      <c r="B530" s="32"/>
      <c r="C530" s="126" t="s">
        <v>927</v>
      </c>
      <c r="D530" s="276" t="s">
        <v>19</v>
      </c>
      <c r="E530" s="328"/>
      <c r="F530" s="295">
        <v>200000</v>
      </c>
      <c r="G530" s="137"/>
      <c r="H530" s="276" t="s">
        <v>171</v>
      </c>
      <c r="I530" s="129" t="s">
        <v>1069</v>
      </c>
      <c r="J530" s="129" t="s">
        <v>240</v>
      </c>
      <c r="K530" s="85"/>
      <c r="M530" s="252"/>
    </row>
    <row r="531" spans="1:13" s="10" customFormat="1" ht="30" hidden="1">
      <c r="A531" s="40"/>
      <c r="B531" s="32"/>
      <c r="C531" s="126" t="s">
        <v>928</v>
      </c>
      <c r="D531" s="276" t="s">
        <v>47</v>
      </c>
      <c r="E531" s="328"/>
      <c r="F531" s="295"/>
      <c r="G531" s="137"/>
      <c r="H531" s="276" t="s">
        <v>171</v>
      </c>
      <c r="I531" s="129" t="s">
        <v>1070</v>
      </c>
      <c r="J531" s="129" t="s">
        <v>240</v>
      </c>
      <c r="K531" s="85"/>
      <c r="M531" s="252"/>
    </row>
    <row r="532" spans="1:13" s="10" customFormat="1" ht="30" hidden="1">
      <c r="A532" s="40"/>
      <c r="B532" s="32"/>
      <c r="C532" s="126" t="s">
        <v>666</v>
      </c>
      <c r="D532" s="276" t="s">
        <v>19</v>
      </c>
      <c r="E532" s="328"/>
      <c r="F532" s="295">
        <v>3500000</v>
      </c>
      <c r="G532" s="137"/>
      <c r="H532" s="276" t="s">
        <v>171</v>
      </c>
      <c r="I532" s="129" t="s">
        <v>1070</v>
      </c>
      <c r="J532" s="129" t="s">
        <v>240</v>
      </c>
      <c r="K532" s="85"/>
      <c r="M532" s="252"/>
    </row>
    <row r="533" spans="1:13" s="10" customFormat="1" ht="30" hidden="1">
      <c r="A533" s="115"/>
      <c r="B533" s="340"/>
      <c r="C533" s="126" t="s">
        <v>929</v>
      </c>
      <c r="D533" s="265" t="s">
        <v>47</v>
      </c>
      <c r="E533" s="327"/>
      <c r="F533" s="295">
        <v>3000000</v>
      </c>
      <c r="G533" s="93"/>
      <c r="H533" s="265" t="s">
        <v>171</v>
      </c>
      <c r="I533" s="129" t="s">
        <v>1071</v>
      </c>
      <c r="J533" s="129" t="s">
        <v>1071</v>
      </c>
      <c r="K533" s="82"/>
      <c r="M533" s="252"/>
    </row>
    <row r="534" spans="1:13" s="10" customFormat="1" ht="30" hidden="1">
      <c r="A534" s="40"/>
      <c r="B534" s="32"/>
      <c r="C534" s="352" t="s">
        <v>930</v>
      </c>
      <c r="D534" s="273" t="s">
        <v>47</v>
      </c>
      <c r="E534" s="329"/>
      <c r="F534" s="353">
        <v>1000000</v>
      </c>
      <c r="G534" s="142"/>
      <c r="H534" s="273" t="s">
        <v>171</v>
      </c>
      <c r="I534" s="133" t="s">
        <v>1071</v>
      </c>
      <c r="J534" s="133" t="s">
        <v>1071</v>
      </c>
      <c r="K534" s="166"/>
      <c r="M534" s="252"/>
    </row>
    <row r="535" spans="1:13" s="10" customFormat="1" ht="15.75" hidden="1">
      <c r="A535" s="40"/>
      <c r="B535" s="32"/>
      <c r="C535" s="126" t="s">
        <v>630</v>
      </c>
      <c r="D535" s="276" t="s">
        <v>47</v>
      </c>
      <c r="E535" s="328"/>
      <c r="F535" s="295">
        <v>3000000</v>
      </c>
      <c r="G535" s="137"/>
      <c r="H535" s="276" t="s">
        <v>171</v>
      </c>
      <c r="I535" s="129" t="s">
        <v>1071</v>
      </c>
      <c r="J535" s="129" t="s">
        <v>1071</v>
      </c>
      <c r="K535" s="85"/>
      <c r="M535" s="252"/>
    </row>
    <row r="536" spans="1:13" s="10" customFormat="1" ht="15.75" hidden="1">
      <c r="A536" s="40"/>
      <c r="B536" s="32"/>
      <c r="C536" s="126" t="s">
        <v>931</v>
      </c>
      <c r="D536" s="276" t="s">
        <v>47</v>
      </c>
      <c r="E536" s="328"/>
      <c r="F536" s="295">
        <v>2500000</v>
      </c>
      <c r="G536" s="137"/>
      <c r="H536" s="276" t="s">
        <v>171</v>
      </c>
      <c r="I536" s="129" t="s">
        <v>1071</v>
      </c>
      <c r="J536" s="129" t="s">
        <v>1071</v>
      </c>
      <c r="K536" s="85"/>
      <c r="M536" s="252"/>
    </row>
    <row r="537" spans="1:13" s="10" customFormat="1" ht="15.75" hidden="1">
      <c r="A537" s="40"/>
      <c r="B537" s="32"/>
      <c r="C537" s="126" t="s">
        <v>932</v>
      </c>
      <c r="D537" s="276" t="s">
        <v>14</v>
      </c>
      <c r="E537" s="328"/>
      <c r="F537" s="295">
        <v>25693496</v>
      </c>
      <c r="G537" s="137"/>
      <c r="H537" s="276" t="s">
        <v>171</v>
      </c>
      <c r="I537" s="129" t="s">
        <v>1071</v>
      </c>
      <c r="J537" s="129" t="s">
        <v>1071</v>
      </c>
      <c r="K537" s="85"/>
      <c r="M537" s="252"/>
    </row>
    <row r="538" spans="1:13" s="10" customFormat="1" ht="30" hidden="1">
      <c r="A538" s="40"/>
      <c r="B538" s="32"/>
      <c r="C538" s="126" t="s">
        <v>933</v>
      </c>
      <c r="D538" s="276" t="s">
        <v>14</v>
      </c>
      <c r="E538" s="328"/>
      <c r="F538" s="295">
        <v>7566667</v>
      </c>
      <c r="G538" s="137"/>
      <c r="H538" s="276" t="s">
        <v>171</v>
      </c>
      <c r="I538" s="129" t="s">
        <v>1071</v>
      </c>
      <c r="J538" s="129" t="s">
        <v>1071</v>
      </c>
      <c r="K538" s="85"/>
      <c r="M538" s="252"/>
    </row>
    <row r="539" spans="1:13" s="10" customFormat="1" ht="30" hidden="1">
      <c r="A539" s="40"/>
      <c r="B539" s="32"/>
      <c r="C539" s="126" t="s">
        <v>626</v>
      </c>
      <c r="D539" s="276" t="s">
        <v>47</v>
      </c>
      <c r="E539" s="328"/>
      <c r="F539" s="295">
        <v>750000</v>
      </c>
      <c r="G539" s="137"/>
      <c r="H539" s="276" t="s">
        <v>171</v>
      </c>
      <c r="I539" s="129" t="s">
        <v>293</v>
      </c>
      <c r="J539" s="129" t="s">
        <v>1139</v>
      </c>
      <c r="K539" s="85"/>
      <c r="M539" s="252"/>
    </row>
    <row r="540" spans="1:13" s="10" customFormat="1" ht="30" hidden="1">
      <c r="A540" s="40"/>
      <c r="B540" s="32"/>
      <c r="C540" s="126" t="s">
        <v>934</v>
      </c>
      <c r="D540" s="276" t="s">
        <v>133</v>
      </c>
      <c r="E540" s="328"/>
      <c r="F540" s="295">
        <v>999999</v>
      </c>
      <c r="G540" s="137"/>
      <c r="H540" s="276" t="s">
        <v>171</v>
      </c>
      <c r="I540" s="129" t="s">
        <v>293</v>
      </c>
      <c r="J540" s="129" t="s">
        <v>1139</v>
      </c>
      <c r="K540" s="85"/>
      <c r="M540" s="252"/>
    </row>
    <row r="541" spans="1:13" s="10" customFormat="1" ht="30" hidden="1">
      <c r="A541" s="40"/>
      <c r="B541" s="32"/>
      <c r="C541" s="126" t="s">
        <v>935</v>
      </c>
      <c r="D541" s="276" t="s">
        <v>47</v>
      </c>
      <c r="E541" s="328"/>
      <c r="F541" s="295">
        <v>8567000</v>
      </c>
      <c r="G541" s="137"/>
      <c r="H541" s="276" t="s">
        <v>171</v>
      </c>
      <c r="I541" s="129" t="s">
        <v>1072</v>
      </c>
      <c r="J541" s="129" t="s">
        <v>1139</v>
      </c>
      <c r="K541" s="85"/>
      <c r="M541" s="252"/>
    </row>
    <row r="542" spans="1:13" s="10" customFormat="1" ht="30" hidden="1">
      <c r="A542" s="40"/>
      <c r="B542" s="32"/>
      <c r="C542" s="126" t="s">
        <v>936</v>
      </c>
      <c r="D542" s="276" t="s">
        <v>47</v>
      </c>
      <c r="E542" s="328"/>
      <c r="F542" s="295">
        <v>500000</v>
      </c>
      <c r="G542" s="137"/>
      <c r="H542" s="276" t="s">
        <v>171</v>
      </c>
      <c r="I542" s="129" t="s">
        <v>1072</v>
      </c>
      <c r="J542" s="129" t="s">
        <v>1139</v>
      </c>
      <c r="K542" s="85"/>
      <c r="M542" s="252"/>
    </row>
    <row r="543" spans="1:13" s="10" customFormat="1" ht="30" hidden="1">
      <c r="A543" s="40"/>
      <c r="B543" s="32"/>
      <c r="C543" s="126" t="s">
        <v>937</v>
      </c>
      <c r="D543" s="276" t="s">
        <v>47</v>
      </c>
      <c r="E543" s="328"/>
      <c r="F543" s="295">
        <v>1000000</v>
      </c>
      <c r="G543" s="137"/>
      <c r="H543" s="276" t="s">
        <v>171</v>
      </c>
      <c r="I543" s="129" t="s">
        <v>1072</v>
      </c>
      <c r="J543" s="129" t="s">
        <v>1139</v>
      </c>
      <c r="K543" s="85"/>
      <c r="M543" s="252"/>
    </row>
    <row r="544" spans="1:13" s="10" customFormat="1" ht="15.75" hidden="1">
      <c r="A544" s="40"/>
      <c r="B544" s="32"/>
      <c r="C544" s="126" t="s">
        <v>938</v>
      </c>
      <c r="D544" s="276" t="s">
        <v>133</v>
      </c>
      <c r="E544" s="328"/>
      <c r="F544" s="295">
        <v>1333333</v>
      </c>
      <c r="G544" s="137"/>
      <c r="H544" s="276" t="s">
        <v>171</v>
      </c>
      <c r="I544" s="129" t="s">
        <v>1072</v>
      </c>
      <c r="J544" s="129" t="s">
        <v>1139</v>
      </c>
      <c r="K544" s="85"/>
      <c r="M544" s="252"/>
    </row>
    <row r="545" spans="1:13" s="10" customFormat="1" ht="15.75" hidden="1">
      <c r="A545" s="40"/>
      <c r="B545" s="32"/>
      <c r="C545" s="126" t="s">
        <v>939</v>
      </c>
      <c r="D545" s="276" t="s">
        <v>133</v>
      </c>
      <c r="E545" s="328"/>
      <c r="F545" s="295">
        <v>999999</v>
      </c>
      <c r="G545" s="137"/>
      <c r="H545" s="276" t="s">
        <v>171</v>
      </c>
      <c r="I545" s="129" t="s">
        <v>1072</v>
      </c>
      <c r="J545" s="129" t="s">
        <v>1139</v>
      </c>
      <c r="K545" s="85"/>
      <c r="M545" s="252"/>
    </row>
    <row r="546" spans="1:13" s="10" customFormat="1" ht="15.75" hidden="1">
      <c r="A546" s="40"/>
      <c r="B546" s="32"/>
      <c r="C546" s="126" t="s">
        <v>940</v>
      </c>
      <c r="D546" s="276" t="s">
        <v>14</v>
      </c>
      <c r="E546" s="328"/>
      <c r="F546" s="295">
        <v>7350000</v>
      </c>
      <c r="G546" s="137"/>
      <c r="H546" s="276" t="s">
        <v>171</v>
      </c>
      <c r="I546" s="129" t="s">
        <v>1072</v>
      </c>
      <c r="J546" s="129" t="s">
        <v>1139</v>
      </c>
      <c r="K546" s="85"/>
      <c r="M546" s="252"/>
    </row>
    <row r="547" spans="1:13" s="10" customFormat="1" ht="15.75" hidden="1">
      <c r="A547" s="40"/>
      <c r="B547" s="32"/>
      <c r="C547" s="126" t="s">
        <v>941</v>
      </c>
      <c r="D547" s="276" t="s">
        <v>14</v>
      </c>
      <c r="E547" s="328"/>
      <c r="F547" s="295">
        <v>2500000</v>
      </c>
      <c r="G547" s="137"/>
      <c r="H547" s="276" t="s">
        <v>171</v>
      </c>
      <c r="I547" s="129" t="s">
        <v>1072</v>
      </c>
      <c r="J547" s="129" t="s">
        <v>1139</v>
      </c>
      <c r="K547" s="85"/>
      <c r="M547" s="252"/>
    </row>
    <row r="548" spans="1:13" s="10" customFormat="1" ht="45" hidden="1">
      <c r="A548" s="40"/>
      <c r="B548" s="32"/>
      <c r="C548" s="126" t="s">
        <v>942</v>
      </c>
      <c r="D548" s="276" t="s">
        <v>47</v>
      </c>
      <c r="E548" s="328"/>
      <c r="F548" s="295">
        <v>500000</v>
      </c>
      <c r="G548" s="137"/>
      <c r="H548" s="276" t="s">
        <v>171</v>
      </c>
      <c r="I548" s="129" t="s">
        <v>1072</v>
      </c>
      <c r="J548" s="129" t="s">
        <v>1139</v>
      </c>
      <c r="K548" s="85"/>
      <c r="M548" s="252"/>
    </row>
    <row r="549" spans="1:13" s="10" customFormat="1" ht="15.75" hidden="1">
      <c r="A549" s="40"/>
      <c r="B549" s="32"/>
      <c r="C549" s="126" t="s">
        <v>630</v>
      </c>
      <c r="D549" s="276" t="s">
        <v>47</v>
      </c>
      <c r="E549" s="328"/>
      <c r="F549" s="295">
        <v>1250000</v>
      </c>
      <c r="G549" s="137"/>
      <c r="H549" s="276" t="s">
        <v>171</v>
      </c>
      <c r="I549" s="129" t="s">
        <v>1072</v>
      </c>
      <c r="J549" s="129" t="s">
        <v>1139</v>
      </c>
      <c r="K549" s="85"/>
      <c r="M549" s="252"/>
    </row>
    <row r="550" spans="1:13" s="10" customFormat="1" ht="15.75" hidden="1">
      <c r="A550" s="40"/>
      <c r="B550" s="32"/>
      <c r="C550" s="126" t="s">
        <v>943</v>
      </c>
      <c r="D550" s="276" t="s">
        <v>14</v>
      </c>
      <c r="E550" s="328"/>
      <c r="F550" s="295">
        <v>25000000</v>
      </c>
      <c r="G550" s="137"/>
      <c r="H550" s="276" t="s">
        <v>171</v>
      </c>
      <c r="I550" s="129" t="s">
        <v>1072</v>
      </c>
      <c r="J550" s="129" t="s">
        <v>1139</v>
      </c>
      <c r="K550" s="85"/>
      <c r="M550" s="252"/>
    </row>
    <row r="551" spans="1:13" s="10" customFormat="1" ht="15.75" hidden="1">
      <c r="A551" s="40"/>
      <c r="B551" s="32"/>
      <c r="C551" s="126" t="s">
        <v>789</v>
      </c>
      <c r="D551" s="276" t="s">
        <v>19</v>
      </c>
      <c r="E551" s="328"/>
      <c r="F551" s="295">
        <v>200000</v>
      </c>
      <c r="G551" s="137"/>
      <c r="H551" s="276" t="s">
        <v>171</v>
      </c>
      <c r="I551" s="129" t="s">
        <v>1072</v>
      </c>
      <c r="J551" s="129" t="s">
        <v>1139</v>
      </c>
      <c r="K551" s="85"/>
      <c r="M551" s="252"/>
    </row>
    <row r="552" spans="1:13" s="10" customFormat="1" ht="30" hidden="1">
      <c r="A552" s="40"/>
      <c r="B552" s="32"/>
      <c r="C552" s="126" t="s">
        <v>944</v>
      </c>
      <c r="D552" s="276" t="s">
        <v>19</v>
      </c>
      <c r="E552" s="328"/>
      <c r="F552" s="295">
        <v>3215000</v>
      </c>
      <c r="G552" s="137"/>
      <c r="H552" s="276" t="s">
        <v>171</v>
      </c>
      <c r="I552" s="129" t="s">
        <v>1072</v>
      </c>
      <c r="J552" s="129" t="s">
        <v>1139</v>
      </c>
      <c r="K552" s="85"/>
      <c r="M552" s="252"/>
    </row>
    <row r="553" spans="1:13" s="10" customFormat="1" ht="30" hidden="1">
      <c r="A553" s="40"/>
      <c r="B553" s="32"/>
      <c r="C553" s="126" t="s">
        <v>718</v>
      </c>
      <c r="D553" s="276" t="s">
        <v>19</v>
      </c>
      <c r="E553" s="328"/>
      <c r="F553" s="295">
        <v>4375000</v>
      </c>
      <c r="G553" s="137"/>
      <c r="H553" s="276" t="s">
        <v>171</v>
      </c>
      <c r="I553" s="129" t="s">
        <v>1072</v>
      </c>
      <c r="J553" s="129" t="s">
        <v>1139</v>
      </c>
      <c r="K553" s="85"/>
      <c r="M553" s="252"/>
    </row>
    <row r="554" spans="1:13" s="10" customFormat="1" ht="30" hidden="1">
      <c r="A554" s="40"/>
      <c r="B554" s="32"/>
      <c r="C554" s="126" t="s">
        <v>719</v>
      </c>
      <c r="D554" s="276" t="s">
        <v>19</v>
      </c>
      <c r="E554" s="328"/>
      <c r="F554" s="295">
        <v>3500000</v>
      </c>
      <c r="G554" s="137"/>
      <c r="H554" s="276" t="s">
        <v>171</v>
      </c>
      <c r="I554" s="129" t="s">
        <v>1072</v>
      </c>
      <c r="J554" s="129" t="s">
        <v>1139</v>
      </c>
      <c r="K554" s="85"/>
      <c r="M554" s="252"/>
    </row>
    <row r="555" spans="1:13" s="10" customFormat="1" ht="30" hidden="1">
      <c r="A555" s="40"/>
      <c r="B555" s="32"/>
      <c r="C555" s="126" t="s">
        <v>723</v>
      </c>
      <c r="D555" s="276" t="s">
        <v>19</v>
      </c>
      <c r="E555" s="328"/>
      <c r="F555" s="295">
        <v>3500000</v>
      </c>
      <c r="G555" s="137"/>
      <c r="H555" s="276" t="s">
        <v>171</v>
      </c>
      <c r="I555" s="129" t="s">
        <v>1072</v>
      </c>
      <c r="J555" s="129" t="s">
        <v>1139</v>
      </c>
      <c r="K555" s="85"/>
      <c r="M555" s="252"/>
    </row>
    <row r="556" spans="1:13" s="10" customFormat="1" ht="30" hidden="1">
      <c r="A556" s="40"/>
      <c r="B556" s="32"/>
      <c r="C556" s="126" t="s">
        <v>720</v>
      </c>
      <c r="D556" s="276" t="s">
        <v>19</v>
      </c>
      <c r="E556" s="328"/>
      <c r="F556" s="295">
        <v>3500000</v>
      </c>
      <c r="G556" s="137"/>
      <c r="H556" s="276" t="s">
        <v>171</v>
      </c>
      <c r="I556" s="129" t="s">
        <v>1072</v>
      </c>
      <c r="J556" s="129" t="s">
        <v>1139</v>
      </c>
      <c r="K556" s="85"/>
      <c r="M556" s="252"/>
    </row>
    <row r="557" spans="1:13" s="10" customFormat="1" ht="30" hidden="1">
      <c r="A557" s="40"/>
      <c r="B557" s="32"/>
      <c r="C557" s="126" t="s">
        <v>667</v>
      </c>
      <c r="D557" s="276" t="s">
        <v>19</v>
      </c>
      <c r="E557" s="328"/>
      <c r="F557" s="295">
        <v>3500000</v>
      </c>
      <c r="G557" s="137"/>
      <c r="H557" s="276" t="s">
        <v>171</v>
      </c>
      <c r="I557" s="129" t="s">
        <v>1072</v>
      </c>
      <c r="J557" s="129" t="s">
        <v>1139</v>
      </c>
      <c r="K557" s="85"/>
      <c r="M557" s="252"/>
    </row>
    <row r="558" spans="1:13" s="10" customFormat="1" ht="30" hidden="1">
      <c r="A558" s="40"/>
      <c r="B558" s="32"/>
      <c r="C558" s="126" t="s">
        <v>668</v>
      </c>
      <c r="D558" s="276" t="s">
        <v>19</v>
      </c>
      <c r="E558" s="328"/>
      <c r="F558" s="295">
        <v>3500000</v>
      </c>
      <c r="G558" s="137"/>
      <c r="H558" s="276" t="s">
        <v>171</v>
      </c>
      <c r="I558" s="129" t="s">
        <v>1072</v>
      </c>
      <c r="J558" s="129" t="s">
        <v>1139</v>
      </c>
      <c r="K558" s="85"/>
      <c r="M558" s="252"/>
    </row>
    <row r="559" spans="1:13" s="10" customFormat="1" ht="30" hidden="1">
      <c r="A559" s="40"/>
      <c r="B559" s="32"/>
      <c r="C559" s="126" t="s">
        <v>669</v>
      </c>
      <c r="D559" s="276" t="s">
        <v>19</v>
      </c>
      <c r="E559" s="328"/>
      <c r="F559" s="295">
        <v>3500000</v>
      </c>
      <c r="G559" s="137"/>
      <c r="H559" s="276" t="s">
        <v>171</v>
      </c>
      <c r="I559" s="129" t="s">
        <v>1072</v>
      </c>
      <c r="J559" s="129" t="s">
        <v>1139</v>
      </c>
      <c r="K559" s="85"/>
      <c r="M559" s="252"/>
    </row>
    <row r="560" spans="1:13" s="10" customFormat="1" ht="30" hidden="1">
      <c r="A560" s="40"/>
      <c r="B560" s="32"/>
      <c r="C560" s="126" t="s">
        <v>721</v>
      </c>
      <c r="D560" s="276" t="s">
        <v>19</v>
      </c>
      <c r="E560" s="328"/>
      <c r="F560" s="295">
        <v>3500000</v>
      </c>
      <c r="G560" s="137"/>
      <c r="H560" s="276" t="s">
        <v>171</v>
      </c>
      <c r="I560" s="129" t="s">
        <v>1072</v>
      </c>
      <c r="J560" s="129" t="s">
        <v>1139</v>
      </c>
      <c r="K560" s="85"/>
      <c r="M560" s="252"/>
    </row>
    <row r="561" spans="1:13" s="10" customFormat="1" ht="30" hidden="1">
      <c r="A561" s="40"/>
      <c r="B561" s="32"/>
      <c r="C561" s="126" t="s">
        <v>945</v>
      </c>
      <c r="D561" s="276" t="s">
        <v>19</v>
      </c>
      <c r="E561" s="328"/>
      <c r="F561" s="295">
        <v>8541250</v>
      </c>
      <c r="G561" s="137"/>
      <c r="H561" s="276" t="s">
        <v>171</v>
      </c>
      <c r="I561" s="129" t="s">
        <v>1072</v>
      </c>
      <c r="J561" s="129" t="s">
        <v>1139</v>
      </c>
      <c r="K561" s="85"/>
      <c r="M561" s="252"/>
    </row>
    <row r="562" spans="1:13" s="10" customFormat="1" ht="30" hidden="1">
      <c r="A562" s="115"/>
      <c r="B562" s="340"/>
      <c r="C562" s="126" t="s">
        <v>801</v>
      </c>
      <c r="D562" s="265" t="s">
        <v>19</v>
      </c>
      <c r="E562" s="327"/>
      <c r="F562" s="295">
        <v>3500000</v>
      </c>
      <c r="G562" s="93"/>
      <c r="H562" s="265" t="s">
        <v>171</v>
      </c>
      <c r="I562" s="129" t="s">
        <v>1072</v>
      </c>
      <c r="J562" s="129" t="s">
        <v>1139</v>
      </c>
      <c r="K562" s="82"/>
      <c r="M562" s="252"/>
    </row>
    <row r="563" spans="1:13" s="10" customFormat="1" ht="15.75" hidden="1">
      <c r="A563" s="40"/>
      <c r="B563" s="32"/>
      <c r="C563" s="352" t="s">
        <v>946</v>
      </c>
      <c r="D563" s="273" t="s">
        <v>19</v>
      </c>
      <c r="E563" s="329"/>
      <c r="F563" s="353">
        <v>5830313</v>
      </c>
      <c r="G563" s="142"/>
      <c r="H563" s="273" t="s">
        <v>171</v>
      </c>
      <c r="I563" s="133" t="s">
        <v>1072</v>
      </c>
      <c r="J563" s="133" t="s">
        <v>1139</v>
      </c>
      <c r="K563" s="166"/>
      <c r="M563" s="252"/>
    </row>
    <row r="564" spans="1:13" s="10" customFormat="1" ht="30" hidden="1">
      <c r="A564" s="40"/>
      <c r="B564" s="32"/>
      <c r="C564" s="126" t="s">
        <v>947</v>
      </c>
      <c r="D564" s="276" t="s">
        <v>14</v>
      </c>
      <c r="E564" s="328"/>
      <c r="F564" s="295">
        <v>139999588</v>
      </c>
      <c r="G564" s="137"/>
      <c r="H564" s="276" t="s">
        <v>171</v>
      </c>
      <c r="I564" s="129" t="s">
        <v>1073</v>
      </c>
      <c r="J564" s="129" t="s">
        <v>1140</v>
      </c>
      <c r="K564" s="85"/>
      <c r="M564" s="252"/>
    </row>
    <row r="565" spans="1:13" s="10" customFormat="1" ht="30" hidden="1">
      <c r="A565" s="40"/>
      <c r="B565" s="32"/>
      <c r="C565" s="126" t="s">
        <v>948</v>
      </c>
      <c r="D565" s="276" t="s">
        <v>133</v>
      </c>
      <c r="E565" s="328"/>
      <c r="F565" s="295">
        <v>2400000</v>
      </c>
      <c r="G565" s="137"/>
      <c r="H565" s="276" t="s">
        <v>171</v>
      </c>
      <c r="I565" s="129" t="s">
        <v>239</v>
      </c>
      <c r="J565" s="129" t="s">
        <v>1140</v>
      </c>
      <c r="K565" s="85"/>
      <c r="M565" s="252"/>
    </row>
    <row r="566" spans="1:13" s="10" customFormat="1" ht="30" hidden="1">
      <c r="A566" s="40"/>
      <c r="B566" s="32"/>
      <c r="C566" s="126" t="s">
        <v>949</v>
      </c>
      <c r="D566" s="276" t="s">
        <v>133</v>
      </c>
      <c r="E566" s="328"/>
      <c r="F566" s="295">
        <v>900000</v>
      </c>
      <c r="G566" s="137"/>
      <c r="H566" s="276" t="s">
        <v>171</v>
      </c>
      <c r="I566" s="129" t="s">
        <v>239</v>
      </c>
      <c r="J566" s="129" t="s">
        <v>1140</v>
      </c>
      <c r="K566" s="85"/>
      <c r="M566" s="252"/>
    </row>
    <row r="567" spans="1:13" s="10" customFormat="1" ht="30" hidden="1">
      <c r="A567" s="40"/>
      <c r="B567" s="32"/>
      <c r="C567" s="126" t="s">
        <v>950</v>
      </c>
      <c r="D567" s="276" t="s">
        <v>14</v>
      </c>
      <c r="E567" s="328"/>
      <c r="F567" s="295">
        <v>10055912</v>
      </c>
      <c r="G567" s="137"/>
      <c r="H567" s="276" t="s">
        <v>171</v>
      </c>
      <c r="I567" s="129" t="s">
        <v>239</v>
      </c>
      <c r="J567" s="129" t="s">
        <v>1140</v>
      </c>
      <c r="K567" s="85"/>
      <c r="M567" s="252"/>
    </row>
    <row r="568" spans="1:13" s="10" customFormat="1" ht="15.75" hidden="1">
      <c r="A568" s="40"/>
      <c r="B568" s="32"/>
      <c r="C568" s="126" t="s">
        <v>951</v>
      </c>
      <c r="D568" s="276" t="s">
        <v>47</v>
      </c>
      <c r="E568" s="328"/>
      <c r="F568" s="295">
        <v>1000000</v>
      </c>
      <c r="G568" s="137"/>
      <c r="H568" s="276" t="s">
        <v>171</v>
      </c>
      <c r="I568" s="129" t="s">
        <v>239</v>
      </c>
      <c r="J568" s="129" t="s">
        <v>1140</v>
      </c>
      <c r="K568" s="85"/>
      <c r="M568" s="252"/>
    </row>
    <row r="569" spans="1:13" s="10" customFormat="1" ht="15.75" hidden="1">
      <c r="A569" s="40"/>
      <c r="B569" s="32"/>
      <c r="C569" s="126" t="s">
        <v>648</v>
      </c>
      <c r="D569" s="276" t="s">
        <v>47</v>
      </c>
      <c r="E569" s="328"/>
      <c r="F569" s="295">
        <v>1151875</v>
      </c>
      <c r="G569" s="137"/>
      <c r="H569" s="276" t="s">
        <v>171</v>
      </c>
      <c r="I569" s="129" t="s">
        <v>239</v>
      </c>
      <c r="J569" s="129" t="s">
        <v>1140</v>
      </c>
      <c r="K569" s="85"/>
      <c r="M569" s="252"/>
    </row>
    <row r="570" spans="1:13" s="10" customFormat="1" ht="15.75" hidden="1">
      <c r="A570" s="40"/>
      <c r="B570" s="32"/>
      <c r="C570" s="126" t="s">
        <v>952</v>
      </c>
      <c r="D570" s="276" t="s">
        <v>19</v>
      </c>
      <c r="E570" s="328"/>
      <c r="F570" s="295">
        <v>48900000</v>
      </c>
      <c r="G570" s="137"/>
      <c r="H570" s="276" t="s">
        <v>171</v>
      </c>
      <c r="I570" s="129" t="s">
        <v>239</v>
      </c>
      <c r="J570" s="129" t="s">
        <v>1140</v>
      </c>
      <c r="K570" s="85"/>
      <c r="M570" s="252"/>
    </row>
    <row r="571" spans="1:13" s="10" customFormat="1" ht="30" hidden="1">
      <c r="A571" s="40"/>
      <c r="B571" s="32"/>
      <c r="C571" s="126" t="s">
        <v>953</v>
      </c>
      <c r="D571" s="276" t="s">
        <v>47</v>
      </c>
      <c r="E571" s="328"/>
      <c r="F571" s="295">
        <v>1880000</v>
      </c>
      <c r="G571" s="137"/>
      <c r="H571" s="276" t="s">
        <v>171</v>
      </c>
      <c r="I571" s="129" t="s">
        <v>239</v>
      </c>
      <c r="J571" s="129" t="s">
        <v>1140</v>
      </c>
      <c r="K571" s="85"/>
      <c r="M571" s="252"/>
    </row>
    <row r="572" spans="1:13" s="10" customFormat="1" ht="30" hidden="1">
      <c r="A572" s="40"/>
      <c r="B572" s="32"/>
      <c r="C572" s="126" t="s">
        <v>954</v>
      </c>
      <c r="D572" s="276" t="s">
        <v>47</v>
      </c>
      <c r="E572" s="328"/>
      <c r="F572" s="295">
        <v>800000</v>
      </c>
      <c r="G572" s="137"/>
      <c r="H572" s="276" t="s">
        <v>171</v>
      </c>
      <c r="I572" s="129" t="s">
        <v>239</v>
      </c>
      <c r="J572" s="129" t="s">
        <v>1140</v>
      </c>
      <c r="K572" s="85"/>
      <c r="M572" s="252"/>
    </row>
    <row r="573" spans="1:13" s="10" customFormat="1" ht="30" hidden="1">
      <c r="A573" s="40"/>
      <c r="B573" s="32"/>
      <c r="C573" s="126" t="s">
        <v>955</v>
      </c>
      <c r="D573" s="276" t="s">
        <v>47</v>
      </c>
      <c r="E573" s="328"/>
      <c r="F573" s="295">
        <v>564000</v>
      </c>
      <c r="G573" s="137"/>
      <c r="H573" s="276" t="s">
        <v>171</v>
      </c>
      <c r="I573" s="129" t="s">
        <v>239</v>
      </c>
      <c r="J573" s="129" t="s">
        <v>1140</v>
      </c>
      <c r="K573" s="85"/>
      <c r="M573" s="252"/>
    </row>
    <row r="574" spans="1:13" s="10" customFormat="1" ht="30" hidden="1">
      <c r="A574" s="40"/>
      <c r="B574" s="32"/>
      <c r="C574" s="126" t="s">
        <v>956</v>
      </c>
      <c r="D574" s="276" t="s">
        <v>47</v>
      </c>
      <c r="E574" s="328"/>
      <c r="F574" s="295">
        <v>400000</v>
      </c>
      <c r="G574" s="137"/>
      <c r="H574" s="276" t="s">
        <v>171</v>
      </c>
      <c r="I574" s="129" t="s">
        <v>239</v>
      </c>
      <c r="J574" s="129" t="s">
        <v>1140</v>
      </c>
      <c r="K574" s="85"/>
      <c r="M574" s="252"/>
    </row>
    <row r="575" spans="1:13" s="10" customFormat="1" ht="30" hidden="1">
      <c r="A575" s="40"/>
      <c r="B575" s="32"/>
      <c r="C575" s="126" t="s">
        <v>957</v>
      </c>
      <c r="D575" s="276" t="s">
        <v>47</v>
      </c>
      <c r="E575" s="328"/>
      <c r="F575" s="295">
        <v>827289</v>
      </c>
      <c r="G575" s="137"/>
      <c r="H575" s="276" t="s">
        <v>171</v>
      </c>
      <c r="I575" s="129" t="s">
        <v>239</v>
      </c>
      <c r="J575" s="129" t="s">
        <v>1140</v>
      </c>
      <c r="K575" s="85"/>
      <c r="M575" s="252"/>
    </row>
    <row r="576" spans="1:13" s="10" customFormat="1" ht="30" hidden="1">
      <c r="A576" s="40"/>
      <c r="B576" s="32"/>
      <c r="C576" s="126" t="s">
        <v>958</v>
      </c>
      <c r="D576" s="276" t="s">
        <v>47</v>
      </c>
      <c r="E576" s="328"/>
      <c r="F576" s="295">
        <v>895161</v>
      </c>
      <c r="G576" s="137"/>
      <c r="H576" s="276" t="s">
        <v>171</v>
      </c>
      <c r="I576" s="129" t="s">
        <v>239</v>
      </c>
      <c r="J576" s="129" t="s">
        <v>1140</v>
      </c>
      <c r="K576" s="85"/>
      <c r="M576" s="252"/>
    </row>
    <row r="577" spans="1:13" s="10" customFormat="1" ht="15.75" hidden="1">
      <c r="A577" s="40"/>
      <c r="B577" s="32"/>
      <c r="C577" s="126" t="s">
        <v>959</v>
      </c>
      <c r="D577" s="276" t="s">
        <v>47</v>
      </c>
      <c r="E577" s="328"/>
      <c r="F577" s="295">
        <v>28400</v>
      </c>
      <c r="G577" s="137"/>
      <c r="H577" s="276" t="s">
        <v>171</v>
      </c>
      <c r="I577" s="129" t="s">
        <v>239</v>
      </c>
      <c r="J577" s="129" t="s">
        <v>1140</v>
      </c>
      <c r="K577" s="85"/>
      <c r="M577" s="252"/>
    </row>
    <row r="578" spans="1:13" s="10" customFormat="1" ht="30" hidden="1">
      <c r="A578" s="40"/>
      <c r="B578" s="32"/>
      <c r="C578" s="126" t="s">
        <v>960</v>
      </c>
      <c r="D578" s="276" t="s">
        <v>47</v>
      </c>
      <c r="E578" s="328"/>
      <c r="F578" s="295">
        <v>887634</v>
      </c>
      <c r="G578" s="137"/>
      <c r="H578" s="276" t="s">
        <v>171</v>
      </c>
      <c r="I578" s="129" t="s">
        <v>239</v>
      </c>
      <c r="J578" s="129" t="s">
        <v>1140</v>
      </c>
      <c r="K578" s="85"/>
      <c r="M578" s="252"/>
    </row>
    <row r="579" spans="1:13" s="10" customFormat="1" ht="15.75" hidden="1">
      <c r="A579" s="40"/>
      <c r="B579" s="32"/>
      <c r="C579" s="126" t="s">
        <v>961</v>
      </c>
      <c r="D579" s="276" t="s">
        <v>47</v>
      </c>
      <c r="E579" s="328"/>
      <c r="F579" s="295">
        <v>945000</v>
      </c>
      <c r="G579" s="137"/>
      <c r="H579" s="276" t="s">
        <v>171</v>
      </c>
      <c r="I579" s="129" t="s">
        <v>239</v>
      </c>
      <c r="J579" s="129" t="s">
        <v>1140</v>
      </c>
      <c r="K579" s="85"/>
      <c r="M579" s="252"/>
    </row>
    <row r="580" spans="1:13" s="10" customFormat="1" ht="15.75" hidden="1">
      <c r="A580" s="40"/>
      <c r="B580" s="32"/>
      <c r="C580" s="126" t="s">
        <v>962</v>
      </c>
      <c r="D580" s="276" t="s">
        <v>47</v>
      </c>
      <c r="E580" s="328"/>
      <c r="F580" s="295">
        <v>3180000</v>
      </c>
      <c r="G580" s="137"/>
      <c r="H580" s="276" t="s">
        <v>171</v>
      </c>
      <c r="I580" s="129" t="s">
        <v>239</v>
      </c>
      <c r="J580" s="129" t="s">
        <v>1140</v>
      </c>
      <c r="K580" s="85"/>
      <c r="M580" s="252"/>
    </row>
    <row r="581" spans="1:13" s="10" customFormat="1" ht="15.75" hidden="1">
      <c r="A581" s="40"/>
      <c r="B581" s="32"/>
      <c r="C581" s="126" t="s">
        <v>663</v>
      </c>
      <c r="D581" s="276" t="s">
        <v>47</v>
      </c>
      <c r="E581" s="328"/>
      <c r="F581" s="295">
        <v>750000</v>
      </c>
      <c r="G581" s="137"/>
      <c r="H581" s="276" t="s">
        <v>171</v>
      </c>
      <c r="I581" s="129" t="s">
        <v>239</v>
      </c>
      <c r="J581" s="129" t="s">
        <v>1140</v>
      </c>
      <c r="K581" s="85"/>
      <c r="M581" s="252"/>
    </row>
    <row r="582" spans="1:13" s="10" customFormat="1" ht="15.75" hidden="1">
      <c r="A582" s="40"/>
      <c r="B582" s="32"/>
      <c r="C582" s="126" t="s">
        <v>630</v>
      </c>
      <c r="D582" s="276" t="s">
        <v>47</v>
      </c>
      <c r="E582" s="328"/>
      <c r="F582" s="295">
        <v>500000</v>
      </c>
      <c r="G582" s="137"/>
      <c r="H582" s="276" t="s">
        <v>171</v>
      </c>
      <c r="I582" s="129" t="s">
        <v>239</v>
      </c>
      <c r="J582" s="129" t="s">
        <v>1140</v>
      </c>
      <c r="K582" s="85"/>
      <c r="M582" s="252"/>
    </row>
    <row r="583" spans="1:13" s="10" customFormat="1" ht="30" hidden="1">
      <c r="A583" s="40"/>
      <c r="B583" s="32"/>
      <c r="C583" s="126" t="s">
        <v>963</v>
      </c>
      <c r="D583" s="276" t="s">
        <v>47</v>
      </c>
      <c r="E583" s="328"/>
      <c r="F583" s="295">
        <v>5355000</v>
      </c>
      <c r="G583" s="137"/>
      <c r="H583" s="276" t="s">
        <v>171</v>
      </c>
      <c r="I583" s="129" t="s">
        <v>239</v>
      </c>
      <c r="J583" s="129" t="s">
        <v>1140</v>
      </c>
      <c r="K583" s="85"/>
      <c r="M583" s="252"/>
    </row>
    <row r="584" spans="1:13" s="10" customFormat="1" ht="30" hidden="1">
      <c r="A584" s="40"/>
      <c r="B584" s="32"/>
      <c r="C584" s="126" t="s">
        <v>627</v>
      </c>
      <c r="D584" s="276" t="s">
        <v>47</v>
      </c>
      <c r="E584" s="328"/>
      <c r="F584" s="295">
        <v>250000</v>
      </c>
      <c r="G584" s="137"/>
      <c r="H584" s="276" t="s">
        <v>171</v>
      </c>
      <c r="I584" s="129" t="s">
        <v>1074</v>
      </c>
      <c r="J584" s="129" t="s">
        <v>1074</v>
      </c>
      <c r="K584" s="85"/>
      <c r="M584" s="252"/>
    </row>
    <row r="585" spans="1:13" s="10" customFormat="1" ht="15.75" hidden="1">
      <c r="A585" s="40"/>
      <c r="B585" s="32"/>
      <c r="C585" s="126" t="s">
        <v>742</v>
      </c>
      <c r="D585" s="276" t="s">
        <v>47</v>
      </c>
      <c r="E585" s="328"/>
      <c r="F585" s="295">
        <v>750000</v>
      </c>
      <c r="G585" s="137"/>
      <c r="H585" s="276" t="s">
        <v>171</v>
      </c>
      <c r="I585" s="129" t="s">
        <v>294</v>
      </c>
      <c r="J585" s="129" t="s">
        <v>1141</v>
      </c>
      <c r="K585" s="85"/>
      <c r="M585" s="252"/>
    </row>
    <row r="586" spans="1:13" s="10" customFormat="1" ht="15.75" hidden="1">
      <c r="A586" s="40"/>
      <c r="B586" s="32"/>
      <c r="C586" s="126" t="s">
        <v>964</v>
      </c>
      <c r="D586" s="276" t="s">
        <v>47</v>
      </c>
      <c r="E586" s="328"/>
      <c r="F586" s="295">
        <v>1820000</v>
      </c>
      <c r="G586" s="137"/>
      <c r="H586" s="276" t="s">
        <v>171</v>
      </c>
      <c r="I586" s="129" t="s">
        <v>294</v>
      </c>
      <c r="J586" s="129" t="s">
        <v>1141</v>
      </c>
      <c r="K586" s="85"/>
      <c r="M586" s="252"/>
    </row>
    <row r="587" spans="1:13" s="10" customFormat="1" ht="15.75" hidden="1">
      <c r="A587" s="40"/>
      <c r="B587" s="32"/>
      <c r="C587" s="126" t="s">
        <v>648</v>
      </c>
      <c r="D587" s="276" t="s">
        <v>47</v>
      </c>
      <c r="E587" s="328"/>
      <c r="F587" s="295">
        <v>1151875</v>
      </c>
      <c r="G587" s="137"/>
      <c r="H587" s="276" t="s">
        <v>171</v>
      </c>
      <c r="I587" s="129" t="s">
        <v>294</v>
      </c>
      <c r="J587" s="129" t="s">
        <v>1141</v>
      </c>
      <c r="K587" s="85"/>
      <c r="M587" s="252"/>
    </row>
    <row r="588" spans="1:13" s="10" customFormat="1" ht="15.75" hidden="1">
      <c r="A588" s="40"/>
      <c r="B588" s="32"/>
      <c r="C588" s="126" t="s">
        <v>630</v>
      </c>
      <c r="D588" s="276" t="s">
        <v>47</v>
      </c>
      <c r="E588" s="328"/>
      <c r="F588" s="295">
        <v>500000</v>
      </c>
      <c r="G588" s="137"/>
      <c r="H588" s="276" t="s">
        <v>171</v>
      </c>
      <c r="I588" s="129" t="s">
        <v>294</v>
      </c>
      <c r="J588" s="129" t="s">
        <v>1141</v>
      </c>
      <c r="K588" s="85"/>
      <c r="M588" s="252"/>
    </row>
    <row r="589" spans="1:13" s="10" customFormat="1" ht="15.75" hidden="1">
      <c r="A589" s="40"/>
      <c r="B589" s="32"/>
      <c r="C589" s="126" t="s">
        <v>630</v>
      </c>
      <c r="D589" s="276" t="s">
        <v>47</v>
      </c>
      <c r="E589" s="328"/>
      <c r="F589" s="295">
        <v>1000000</v>
      </c>
      <c r="G589" s="137"/>
      <c r="H589" s="276" t="s">
        <v>171</v>
      </c>
      <c r="I589" s="129" t="s">
        <v>243</v>
      </c>
      <c r="J589" s="129" t="s">
        <v>614</v>
      </c>
      <c r="K589" s="85"/>
      <c r="M589" s="252"/>
    </row>
    <row r="590" spans="1:13" s="10" customFormat="1" ht="30" hidden="1">
      <c r="A590" s="40"/>
      <c r="B590" s="32"/>
      <c r="C590" s="126" t="s">
        <v>965</v>
      </c>
      <c r="D590" s="276" t="s">
        <v>14</v>
      </c>
      <c r="E590" s="328"/>
      <c r="F590" s="295">
        <v>155211646</v>
      </c>
      <c r="G590" s="137"/>
      <c r="H590" s="276" t="s">
        <v>171</v>
      </c>
      <c r="I590" s="129" t="s">
        <v>243</v>
      </c>
      <c r="J590" s="129" t="s">
        <v>614</v>
      </c>
      <c r="K590" s="85"/>
      <c r="M590" s="252"/>
    </row>
    <row r="591" spans="1:13" s="10" customFormat="1" ht="15.75" hidden="1">
      <c r="A591" s="40"/>
      <c r="B591" s="32"/>
      <c r="C591" s="126" t="s">
        <v>966</v>
      </c>
      <c r="D591" s="276" t="s">
        <v>47</v>
      </c>
      <c r="E591" s="328"/>
      <c r="F591" s="295">
        <v>2480000</v>
      </c>
      <c r="G591" s="137"/>
      <c r="H591" s="276" t="s">
        <v>171</v>
      </c>
      <c r="I591" s="129" t="s">
        <v>171</v>
      </c>
      <c r="J591" s="129" t="s">
        <v>171</v>
      </c>
      <c r="K591" s="85"/>
      <c r="M591" s="252"/>
    </row>
    <row r="592" spans="1:13" s="10" customFormat="1" ht="30" hidden="1">
      <c r="A592" s="40"/>
      <c r="B592" s="32"/>
      <c r="C592" s="126" t="s">
        <v>967</v>
      </c>
      <c r="D592" s="276" t="s">
        <v>47</v>
      </c>
      <c r="E592" s="328"/>
      <c r="F592" s="295">
        <v>1500000</v>
      </c>
      <c r="G592" s="137"/>
      <c r="H592" s="276" t="s">
        <v>171</v>
      </c>
      <c r="I592" s="129" t="s">
        <v>171</v>
      </c>
      <c r="J592" s="129" t="s">
        <v>171</v>
      </c>
      <c r="K592" s="85"/>
      <c r="M592" s="252"/>
    </row>
    <row r="593" spans="1:13" s="10" customFormat="1" ht="15.75" hidden="1">
      <c r="A593" s="40"/>
      <c r="B593" s="32"/>
      <c r="C593" s="126" t="s">
        <v>968</v>
      </c>
      <c r="D593" s="276" t="s">
        <v>47</v>
      </c>
      <c r="E593" s="328"/>
      <c r="F593" s="295">
        <v>1000000</v>
      </c>
      <c r="G593" s="137"/>
      <c r="H593" s="276" t="s">
        <v>171</v>
      </c>
      <c r="I593" s="129" t="s">
        <v>171</v>
      </c>
      <c r="J593" s="129" t="s">
        <v>171</v>
      </c>
      <c r="K593" s="85"/>
      <c r="M593" s="252"/>
    </row>
    <row r="594" spans="1:13" s="10" customFormat="1" ht="30" hidden="1">
      <c r="A594" s="40"/>
      <c r="B594" s="32"/>
      <c r="C594" s="126" t="s">
        <v>969</v>
      </c>
      <c r="D594" s="276" t="s">
        <v>47</v>
      </c>
      <c r="E594" s="328"/>
      <c r="F594" s="295">
        <v>8545000</v>
      </c>
      <c r="G594" s="137"/>
      <c r="H594" s="276" t="s">
        <v>171</v>
      </c>
      <c r="I594" s="129" t="s">
        <v>171</v>
      </c>
      <c r="J594" s="129" t="s">
        <v>171</v>
      </c>
      <c r="K594" s="85"/>
      <c r="M594" s="252"/>
    </row>
    <row r="595" spans="1:13" s="10" customFormat="1" ht="30" hidden="1">
      <c r="A595" s="40"/>
      <c r="B595" s="32"/>
      <c r="C595" s="126" t="s">
        <v>970</v>
      </c>
      <c r="D595" s="276" t="s">
        <v>47</v>
      </c>
      <c r="E595" s="328"/>
      <c r="F595" s="295">
        <v>1500000</v>
      </c>
      <c r="G595" s="137"/>
      <c r="H595" s="276" t="s">
        <v>171</v>
      </c>
      <c r="I595" s="129" t="s">
        <v>171</v>
      </c>
      <c r="J595" s="129" t="s">
        <v>171</v>
      </c>
      <c r="K595" s="85"/>
      <c r="M595" s="252"/>
    </row>
    <row r="596" spans="1:13" s="10" customFormat="1" ht="15.75" hidden="1">
      <c r="A596" s="115"/>
      <c r="B596" s="340"/>
      <c r="C596" s="126" t="s">
        <v>971</v>
      </c>
      <c r="D596" s="265" t="s">
        <v>47</v>
      </c>
      <c r="E596" s="327"/>
      <c r="F596" s="295">
        <v>2000000</v>
      </c>
      <c r="G596" s="93"/>
      <c r="H596" s="265" t="s">
        <v>171</v>
      </c>
      <c r="I596" s="129" t="s">
        <v>171</v>
      </c>
      <c r="J596" s="129" t="s">
        <v>171</v>
      </c>
      <c r="K596" s="82"/>
      <c r="M596" s="252"/>
    </row>
    <row r="597" spans="1:13" s="10" customFormat="1" ht="30" hidden="1">
      <c r="A597" s="40"/>
      <c r="B597" s="32"/>
      <c r="C597" s="352" t="s">
        <v>972</v>
      </c>
      <c r="D597" s="273" t="s">
        <v>133</v>
      </c>
      <c r="E597" s="329"/>
      <c r="F597" s="353">
        <v>5600000</v>
      </c>
      <c r="G597" s="142"/>
      <c r="H597" s="273" t="s">
        <v>171</v>
      </c>
      <c r="I597" s="133" t="s">
        <v>171</v>
      </c>
      <c r="J597" s="133" t="s">
        <v>171</v>
      </c>
      <c r="K597" s="166"/>
      <c r="M597" s="252"/>
    </row>
    <row r="598" spans="1:13" s="10" customFormat="1" ht="30" hidden="1">
      <c r="A598" s="40"/>
      <c r="B598" s="32"/>
      <c r="C598" s="126" t="s">
        <v>973</v>
      </c>
      <c r="D598" s="276" t="s">
        <v>47</v>
      </c>
      <c r="E598" s="328"/>
      <c r="F598" s="295">
        <v>3000000</v>
      </c>
      <c r="G598" s="137"/>
      <c r="H598" s="276" t="s">
        <v>171</v>
      </c>
      <c r="I598" s="129" t="s">
        <v>171</v>
      </c>
      <c r="J598" s="129" t="s">
        <v>171</v>
      </c>
      <c r="K598" s="85"/>
      <c r="M598" s="252"/>
    </row>
    <row r="599" spans="1:13" s="10" customFormat="1" ht="30" hidden="1">
      <c r="A599" s="40"/>
      <c r="B599" s="32"/>
      <c r="C599" s="126" t="s">
        <v>974</v>
      </c>
      <c r="D599" s="276" t="s">
        <v>14</v>
      </c>
      <c r="E599" s="328"/>
      <c r="F599" s="295">
        <v>103600296</v>
      </c>
      <c r="G599" s="137"/>
      <c r="H599" s="276" t="s">
        <v>171</v>
      </c>
      <c r="I599" s="129" t="s">
        <v>171</v>
      </c>
      <c r="J599" s="129" t="s">
        <v>171</v>
      </c>
      <c r="K599" s="85"/>
      <c r="M599" s="252"/>
    </row>
    <row r="600" spans="1:13" s="10" customFormat="1" ht="15.75" hidden="1">
      <c r="A600" s="40"/>
      <c r="B600" s="32"/>
      <c r="C600" s="126" t="s">
        <v>975</v>
      </c>
      <c r="D600" s="276" t="s">
        <v>14</v>
      </c>
      <c r="E600" s="328"/>
      <c r="F600" s="295">
        <v>4650272</v>
      </c>
      <c r="G600" s="137"/>
      <c r="H600" s="276" t="s">
        <v>171</v>
      </c>
      <c r="I600" s="129" t="s">
        <v>171</v>
      </c>
      <c r="J600" s="129" t="s">
        <v>171</v>
      </c>
      <c r="K600" s="85"/>
      <c r="M600" s="252"/>
    </row>
    <row r="601" spans="1:13" s="10" customFormat="1" ht="30" hidden="1">
      <c r="A601" s="40"/>
      <c r="B601" s="32"/>
      <c r="C601" s="126" t="s">
        <v>976</v>
      </c>
      <c r="D601" s="276" t="s">
        <v>14</v>
      </c>
      <c r="E601" s="328"/>
      <c r="F601" s="295">
        <v>8859970</v>
      </c>
      <c r="G601" s="137"/>
      <c r="H601" s="276" t="s">
        <v>171</v>
      </c>
      <c r="I601" s="129" t="s">
        <v>171</v>
      </c>
      <c r="J601" s="129" t="s">
        <v>171</v>
      </c>
      <c r="K601" s="85"/>
      <c r="M601" s="252"/>
    </row>
    <row r="602" spans="1:13" s="10" customFormat="1" ht="15.75" hidden="1">
      <c r="A602" s="40"/>
      <c r="B602" s="32"/>
      <c r="C602" s="126" t="s">
        <v>977</v>
      </c>
      <c r="D602" s="276" t="s">
        <v>14</v>
      </c>
      <c r="E602" s="328"/>
      <c r="F602" s="295">
        <v>4136508</v>
      </c>
      <c r="G602" s="137"/>
      <c r="H602" s="276" t="s">
        <v>171</v>
      </c>
      <c r="I602" s="129" t="s">
        <v>171</v>
      </c>
      <c r="J602" s="129" t="s">
        <v>171</v>
      </c>
      <c r="K602" s="85"/>
      <c r="M602" s="252"/>
    </row>
    <row r="603" spans="1:13" s="10" customFormat="1" ht="30" hidden="1">
      <c r="A603" s="40"/>
      <c r="B603" s="32"/>
      <c r="C603" s="126" t="s">
        <v>978</v>
      </c>
      <c r="D603" s="276" t="s">
        <v>14</v>
      </c>
      <c r="E603" s="328"/>
      <c r="F603" s="295">
        <v>5236954</v>
      </c>
      <c r="G603" s="137"/>
      <c r="H603" s="276" t="s">
        <v>171</v>
      </c>
      <c r="I603" s="129" t="s">
        <v>171</v>
      </c>
      <c r="J603" s="129" t="s">
        <v>171</v>
      </c>
      <c r="K603" s="85"/>
      <c r="M603" s="252"/>
    </row>
    <row r="604" spans="1:13" s="10" customFormat="1" ht="30" hidden="1">
      <c r="A604" s="40"/>
      <c r="B604" s="32"/>
      <c r="C604" s="126" t="s">
        <v>979</v>
      </c>
      <c r="D604" s="276" t="s">
        <v>133</v>
      </c>
      <c r="E604" s="328"/>
      <c r="F604" s="295">
        <v>2432000</v>
      </c>
      <c r="G604" s="137"/>
      <c r="H604" s="276" t="s">
        <v>171</v>
      </c>
      <c r="I604" s="129" t="s">
        <v>171</v>
      </c>
      <c r="J604" s="129" t="s">
        <v>171</v>
      </c>
      <c r="K604" s="85"/>
      <c r="M604" s="252"/>
    </row>
    <row r="605" spans="1:13" s="10" customFormat="1" ht="30" hidden="1">
      <c r="A605" s="40"/>
      <c r="B605" s="32"/>
      <c r="C605" s="126" t="s">
        <v>980</v>
      </c>
      <c r="D605" s="276" t="s">
        <v>133</v>
      </c>
      <c r="E605" s="328"/>
      <c r="F605" s="295">
        <v>2688000</v>
      </c>
      <c r="G605" s="137"/>
      <c r="H605" s="276" t="s">
        <v>171</v>
      </c>
      <c r="I605" s="129" t="s">
        <v>171</v>
      </c>
      <c r="J605" s="129" t="s">
        <v>171</v>
      </c>
      <c r="K605" s="85"/>
      <c r="M605" s="252"/>
    </row>
    <row r="606" spans="1:13" s="10" customFormat="1" ht="30" hidden="1">
      <c r="A606" s="40"/>
      <c r="B606" s="32"/>
      <c r="C606" s="126" t="s">
        <v>981</v>
      </c>
      <c r="D606" s="276" t="s">
        <v>133</v>
      </c>
      <c r="E606" s="328"/>
      <c r="F606" s="295">
        <v>1600000</v>
      </c>
      <c r="G606" s="137"/>
      <c r="H606" s="276" t="s">
        <v>171</v>
      </c>
      <c r="I606" s="129" t="s">
        <v>171</v>
      </c>
      <c r="J606" s="129" t="s">
        <v>171</v>
      </c>
      <c r="K606" s="85"/>
      <c r="M606" s="252"/>
    </row>
    <row r="607" spans="1:13" s="10" customFormat="1" ht="30" hidden="1">
      <c r="A607" s="40"/>
      <c r="B607" s="32"/>
      <c r="C607" s="126" t="s">
        <v>982</v>
      </c>
      <c r="D607" s="276" t="s">
        <v>47</v>
      </c>
      <c r="E607" s="328"/>
      <c r="F607" s="295">
        <v>5000000</v>
      </c>
      <c r="G607" s="137"/>
      <c r="H607" s="276" t="s">
        <v>171</v>
      </c>
      <c r="I607" s="129" t="s">
        <v>171</v>
      </c>
      <c r="J607" s="129" t="s">
        <v>171</v>
      </c>
      <c r="K607" s="85"/>
      <c r="M607" s="252"/>
    </row>
    <row r="608" spans="1:13" s="10" customFormat="1" ht="15.75" hidden="1">
      <c r="A608" s="40"/>
      <c r="B608" s="32"/>
      <c r="C608" s="126" t="s">
        <v>983</v>
      </c>
      <c r="D608" s="276" t="s">
        <v>14</v>
      </c>
      <c r="E608" s="328"/>
      <c r="F608" s="295">
        <v>4556000</v>
      </c>
      <c r="G608" s="137"/>
      <c r="H608" s="276" t="s">
        <v>171</v>
      </c>
      <c r="I608" s="129" t="s">
        <v>171</v>
      </c>
      <c r="J608" s="129" t="s">
        <v>171</v>
      </c>
      <c r="K608" s="85"/>
      <c r="M608" s="252"/>
    </row>
    <row r="609" spans="1:13" s="10" customFormat="1" ht="15.75" hidden="1">
      <c r="A609" s="40"/>
      <c r="B609" s="32"/>
      <c r="C609" s="126" t="s">
        <v>984</v>
      </c>
      <c r="D609" s="276" t="s">
        <v>47</v>
      </c>
      <c r="E609" s="328"/>
      <c r="F609" s="295">
        <v>3000000</v>
      </c>
      <c r="G609" s="137"/>
      <c r="H609" s="276" t="s">
        <v>171</v>
      </c>
      <c r="I609" s="129" t="s">
        <v>171</v>
      </c>
      <c r="J609" s="129" t="s">
        <v>171</v>
      </c>
      <c r="K609" s="85"/>
      <c r="M609" s="252"/>
    </row>
    <row r="610" spans="1:13" s="10" customFormat="1" ht="30" hidden="1">
      <c r="A610" s="40"/>
      <c r="B610" s="32"/>
      <c r="C610" s="126" t="s">
        <v>626</v>
      </c>
      <c r="D610" s="276" t="s">
        <v>47</v>
      </c>
      <c r="E610" s="328"/>
      <c r="F610" s="295">
        <v>750000</v>
      </c>
      <c r="G610" s="137"/>
      <c r="H610" s="276" t="s">
        <v>171</v>
      </c>
      <c r="I610" s="129" t="s">
        <v>292</v>
      </c>
      <c r="J610" s="129" t="s">
        <v>1142</v>
      </c>
      <c r="K610" s="85"/>
      <c r="M610" s="252"/>
    </row>
    <row r="611" spans="1:13" s="10" customFormat="1" ht="30" hidden="1">
      <c r="A611" s="40"/>
      <c r="B611" s="32"/>
      <c r="C611" s="126" t="s">
        <v>985</v>
      </c>
      <c r="D611" s="276" t="s">
        <v>47</v>
      </c>
      <c r="E611" s="328"/>
      <c r="F611" s="295">
        <v>250000</v>
      </c>
      <c r="G611" s="137"/>
      <c r="H611" s="276" t="s">
        <v>171</v>
      </c>
      <c r="I611" s="129" t="s">
        <v>292</v>
      </c>
      <c r="J611" s="129" t="s">
        <v>1142</v>
      </c>
      <c r="K611" s="85"/>
      <c r="M611" s="252"/>
    </row>
    <row r="612" spans="1:13" s="10" customFormat="1" ht="15.75" hidden="1">
      <c r="A612" s="40"/>
      <c r="B612" s="32"/>
      <c r="C612" s="126" t="s">
        <v>986</v>
      </c>
      <c r="D612" s="276" t="s">
        <v>47</v>
      </c>
      <c r="E612" s="328"/>
      <c r="F612" s="295">
        <v>750000</v>
      </c>
      <c r="G612" s="137"/>
      <c r="H612" s="276" t="s">
        <v>171</v>
      </c>
      <c r="I612" s="129" t="s">
        <v>292</v>
      </c>
      <c r="J612" s="129" t="s">
        <v>1142</v>
      </c>
      <c r="K612" s="85"/>
      <c r="M612" s="252"/>
    </row>
    <row r="613" spans="1:13" s="10" customFormat="1" ht="30" hidden="1">
      <c r="A613" s="40"/>
      <c r="B613" s="32"/>
      <c r="C613" s="126" t="s">
        <v>987</v>
      </c>
      <c r="D613" s="276" t="s">
        <v>47</v>
      </c>
      <c r="E613" s="328"/>
      <c r="F613" s="295">
        <v>500000</v>
      </c>
      <c r="G613" s="137"/>
      <c r="H613" s="276" t="s">
        <v>171</v>
      </c>
      <c r="I613" s="129" t="s">
        <v>292</v>
      </c>
      <c r="J613" s="129" t="s">
        <v>1142</v>
      </c>
      <c r="K613" s="85"/>
      <c r="M613" s="252"/>
    </row>
    <row r="614" spans="1:13" s="10" customFormat="1" ht="15.75" hidden="1">
      <c r="A614" s="40"/>
      <c r="B614" s="32"/>
      <c r="C614" s="126" t="s">
        <v>630</v>
      </c>
      <c r="D614" s="276" t="s">
        <v>47</v>
      </c>
      <c r="E614" s="328"/>
      <c r="F614" s="295">
        <v>1000000</v>
      </c>
      <c r="G614" s="137"/>
      <c r="H614" s="276" t="s">
        <v>171</v>
      </c>
      <c r="I614" s="129" t="s">
        <v>292</v>
      </c>
      <c r="J614" s="129" t="s">
        <v>1142</v>
      </c>
      <c r="K614" s="85"/>
      <c r="M614" s="252"/>
    </row>
    <row r="615" spans="1:13" s="10" customFormat="1" ht="15.75" hidden="1">
      <c r="A615" s="40"/>
      <c r="B615" s="32"/>
      <c r="C615" s="126" t="s">
        <v>988</v>
      </c>
      <c r="D615" s="276" t="s">
        <v>14</v>
      </c>
      <c r="E615" s="328"/>
      <c r="F615" s="295">
        <v>13780714</v>
      </c>
      <c r="G615" s="137"/>
      <c r="H615" s="276" t="s">
        <v>171</v>
      </c>
      <c r="I615" s="129" t="s">
        <v>292</v>
      </c>
      <c r="J615" s="129" t="s">
        <v>1142</v>
      </c>
      <c r="K615" s="85"/>
      <c r="M615" s="252"/>
    </row>
    <row r="616" spans="1:13" s="10" customFormat="1" ht="15.75" hidden="1">
      <c r="A616" s="40"/>
      <c r="B616" s="32"/>
      <c r="C616" s="126" t="s">
        <v>989</v>
      </c>
      <c r="D616" s="276" t="s">
        <v>47</v>
      </c>
      <c r="E616" s="328"/>
      <c r="F616" s="295">
        <v>20480000</v>
      </c>
      <c r="G616" s="137"/>
      <c r="H616" s="276" t="s">
        <v>171</v>
      </c>
      <c r="I616" s="129" t="s">
        <v>292</v>
      </c>
      <c r="J616" s="129" t="s">
        <v>1142</v>
      </c>
      <c r="K616" s="85"/>
      <c r="M616" s="252"/>
    </row>
    <row r="617" spans="1:13" s="10" customFormat="1" ht="15.75" hidden="1">
      <c r="A617" s="40"/>
      <c r="B617" s="32"/>
      <c r="C617" s="126" t="s">
        <v>966</v>
      </c>
      <c r="D617" s="276" t="s">
        <v>47</v>
      </c>
      <c r="E617" s="328"/>
      <c r="F617" s="295">
        <v>940000</v>
      </c>
      <c r="G617" s="137"/>
      <c r="H617" s="276" t="s">
        <v>27</v>
      </c>
      <c r="I617" s="129" t="s">
        <v>1075</v>
      </c>
      <c r="J617" s="129" t="s">
        <v>1075</v>
      </c>
      <c r="K617" s="85"/>
      <c r="M617" s="252"/>
    </row>
    <row r="618" spans="1:13" s="10" customFormat="1" ht="15.75" hidden="1">
      <c r="A618" s="40"/>
      <c r="B618" s="32"/>
      <c r="C618" s="126" t="s">
        <v>990</v>
      </c>
      <c r="D618" s="276" t="s">
        <v>47</v>
      </c>
      <c r="E618" s="328"/>
      <c r="F618" s="295">
        <v>1000000</v>
      </c>
      <c r="G618" s="137"/>
      <c r="H618" s="276" t="s">
        <v>27</v>
      </c>
      <c r="I618" s="129" t="s">
        <v>155</v>
      </c>
      <c r="J618" s="129" t="s">
        <v>271</v>
      </c>
      <c r="K618" s="85"/>
      <c r="M618" s="252"/>
    </row>
    <row r="619" spans="1:13" s="10" customFormat="1" ht="15.75" hidden="1">
      <c r="A619" s="40"/>
      <c r="B619" s="32"/>
      <c r="C619" s="126" t="s">
        <v>991</v>
      </c>
      <c r="D619" s="276" t="s">
        <v>47</v>
      </c>
      <c r="E619" s="328"/>
      <c r="F619" s="295">
        <v>2000000</v>
      </c>
      <c r="G619" s="137"/>
      <c r="H619" s="276" t="s">
        <v>27</v>
      </c>
      <c r="I619" s="129" t="s">
        <v>155</v>
      </c>
      <c r="J619" s="129" t="s">
        <v>271</v>
      </c>
      <c r="K619" s="85"/>
      <c r="M619" s="252"/>
    </row>
    <row r="620" spans="1:13" s="10" customFormat="1" ht="15.75" hidden="1">
      <c r="A620" s="40"/>
      <c r="B620" s="32"/>
      <c r="C620" s="126" t="s">
        <v>992</v>
      </c>
      <c r="D620" s="276" t="s">
        <v>164</v>
      </c>
      <c r="E620" s="328"/>
      <c r="F620" s="295">
        <v>5943907</v>
      </c>
      <c r="G620" s="137"/>
      <c r="H620" s="276" t="s">
        <v>27</v>
      </c>
      <c r="I620" s="129" t="s">
        <v>155</v>
      </c>
      <c r="J620" s="129" t="s">
        <v>271</v>
      </c>
      <c r="K620" s="85"/>
      <c r="M620" s="252"/>
    </row>
    <row r="621" spans="1:13" s="10" customFormat="1" ht="15.75" hidden="1">
      <c r="A621" s="40"/>
      <c r="B621" s="32"/>
      <c r="C621" s="126" t="s">
        <v>648</v>
      </c>
      <c r="D621" s="276" t="s">
        <v>47</v>
      </c>
      <c r="E621" s="328"/>
      <c r="F621" s="295">
        <v>1151875</v>
      </c>
      <c r="G621" s="137"/>
      <c r="H621" s="276" t="s">
        <v>27</v>
      </c>
      <c r="I621" s="129" t="s">
        <v>155</v>
      </c>
      <c r="J621" s="129" t="s">
        <v>271</v>
      </c>
      <c r="K621" s="85"/>
      <c r="M621" s="252"/>
    </row>
    <row r="622" spans="1:13" s="10" customFormat="1" ht="15.75" hidden="1">
      <c r="A622" s="40"/>
      <c r="B622" s="32"/>
      <c r="C622" s="126" t="s">
        <v>993</v>
      </c>
      <c r="D622" s="276" t="s">
        <v>47</v>
      </c>
      <c r="E622" s="328"/>
      <c r="F622" s="295">
        <v>1000000</v>
      </c>
      <c r="G622" s="137"/>
      <c r="H622" s="276" t="s">
        <v>27</v>
      </c>
      <c r="I622" s="129" t="s">
        <v>155</v>
      </c>
      <c r="J622" s="129" t="s">
        <v>271</v>
      </c>
      <c r="K622" s="85"/>
      <c r="M622" s="252"/>
    </row>
    <row r="623" spans="1:13" s="10" customFormat="1" ht="15.75" hidden="1">
      <c r="A623" s="40"/>
      <c r="B623" s="32"/>
      <c r="C623" s="126" t="s">
        <v>994</v>
      </c>
      <c r="D623" s="276" t="s">
        <v>47</v>
      </c>
      <c r="E623" s="328"/>
      <c r="F623" s="295">
        <v>57900000</v>
      </c>
      <c r="G623" s="137"/>
      <c r="H623" s="276" t="s">
        <v>27</v>
      </c>
      <c r="I623" s="129" t="s">
        <v>155</v>
      </c>
      <c r="J623" s="129" t="s">
        <v>271</v>
      </c>
      <c r="K623" s="85"/>
      <c r="M623" s="252"/>
    </row>
    <row r="624" spans="1:13" s="10" customFormat="1" ht="30" hidden="1">
      <c r="A624" s="40"/>
      <c r="B624" s="32"/>
      <c r="C624" s="126" t="s">
        <v>995</v>
      </c>
      <c r="D624" s="276" t="s">
        <v>47</v>
      </c>
      <c r="E624" s="328"/>
      <c r="F624" s="295">
        <v>1500000</v>
      </c>
      <c r="G624" s="137"/>
      <c r="H624" s="276" t="s">
        <v>27</v>
      </c>
      <c r="I624" s="129" t="s">
        <v>155</v>
      </c>
      <c r="J624" s="129" t="s">
        <v>271</v>
      </c>
      <c r="K624" s="85"/>
      <c r="M624" s="252"/>
    </row>
    <row r="625" spans="1:13" s="10" customFormat="1" ht="30" hidden="1">
      <c r="A625" s="40"/>
      <c r="B625" s="32"/>
      <c r="C625" s="126" t="s">
        <v>996</v>
      </c>
      <c r="D625" s="276" t="s">
        <v>47</v>
      </c>
      <c r="E625" s="328"/>
      <c r="F625" s="295">
        <v>5327000</v>
      </c>
      <c r="G625" s="137"/>
      <c r="H625" s="276" t="s">
        <v>27</v>
      </c>
      <c r="I625" s="129" t="s">
        <v>155</v>
      </c>
      <c r="J625" s="129" t="s">
        <v>271</v>
      </c>
      <c r="K625" s="85"/>
      <c r="M625" s="252"/>
    </row>
    <row r="626" spans="1:13" s="10" customFormat="1" ht="30" hidden="1">
      <c r="A626" s="40"/>
      <c r="B626" s="32"/>
      <c r="C626" s="126" t="s">
        <v>997</v>
      </c>
      <c r="D626" s="276" t="s">
        <v>47</v>
      </c>
      <c r="E626" s="328"/>
      <c r="F626" s="295">
        <v>9925000</v>
      </c>
      <c r="G626" s="137"/>
      <c r="H626" s="276" t="s">
        <v>27</v>
      </c>
      <c r="I626" s="129" t="s">
        <v>155</v>
      </c>
      <c r="J626" s="129" t="s">
        <v>271</v>
      </c>
      <c r="K626" s="85"/>
      <c r="M626" s="252"/>
    </row>
    <row r="627" spans="1:13" s="10" customFormat="1" ht="15.75" hidden="1">
      <c r="A627" s="40"/>
      <c r="B627" s="32"/>
      <c r="C627" s="126" t="s">
        <v>998</v>
      </c>
      <c r="D627" s="276" t="s">
        <v>14</v>
      </c>
      <c r="E627" s="328"/>
      <c r="F627" s="295">
        <v>110429999</v>
      </c>
      <c r="G627" s="137"/>
      <c r="H627" s="276" t="s">
        <v>27</v>
      </c>
      <c r="I627" s="129" t="s">
        <v>155</v>
      </c>
      <c r="J627" s="129" t="s">
        <v>271</v>
      </c>
      <c r="K627" s="85"/>
      <c r="M627" s="252"/>
    </row>
    <row r="628" spans="1:13" s="10" customFormat="1" ht="15.75" hidden="1">
      <c r="A628" s="40"/>
      <c r="B628" s="32"/>
      <c r="C628" s="126" t="s">
        <v>895</v>
      </c>
      <c r="D628" s="276" t="s">
        <v>14</v>
      </c>
      <c r="E628" s="328"/>
      <c r="F628" s="295">
        <v>28912000</v>
      </c>
      <c r="G628" s="137"/>
      <c r="H628" s="276" t="s">
        <v>27</v>
      </c>
      <c r="I628" s="129" t="s">
        <v>155</v>
      </c>
      <c r="J628" s="129" t="s">
        <v>271</v>
      </c>
      <c r="K628" s="85"/>
      <c r="M628" s="252"/>
    </row>
    <row r="629" spans="1:13" s="10" customFormat="1" ht="30" hidden="1">
      <c r="A629" s="115"/>
      <c r="B629" s="340"/>
      <c r="C629" s="126" t="s">
        <v>999</v>
      </c>
      <c r="D629" s="265" t="s">
        <v>133</v>
      </c>
      <c r="E629" s="327"/>
      <c r="F629" s="295">
        <v>848000</v>
      </c>
      <c r="G629" s="93"/>
      <c r="H629" s="265" t="s">
        <v>27</v>
      </c>
      <c r="I629" s="129" t="s">
        <v>155</v>
      </c>
      <c r="J629" s="129" t="s">
        <v>271</v>
      </c>
      <c r="K629" s="82"/>
      <c r="M629" s="252"/>
    </row>
    <row r="630" spans="1:13" s="10" customFormat="1" ht="30" hidden="1">
      <c r="A630" s="40"/>
      <c r="B630" s="32"/>
      <c r="C630" s="352" t="s">
        <v>1000</v>
      </c>
      <c r="D630" s="273" t="s">
        <v>47</v>
      </c>
      <c r="E630" s="329"/>
      <c r="F630" s="353">
        <v>1800000</v>
      </c>
      <c r="G630" s="142"/>
      <c r="H630" s="273" t="s">
        <v>27</v>
      </c>
      <c r="I630" s="133" t="s">
        <v>16</v>
      </c>
      <c r="J630" s="133" t="s">
        <v>16</v>
      </c>
      <c r="K630" s="166"/>
      <c r="M630" s="252"/>
    </row>
    <row r="631" spans="1:13" s="10" customFormat="1" ht="30" hidden="1">
      <c r="A631" s="40"/>
      <c r="B631" s="32"/>
      <c r="C631" s="126" t="s">
        <v>626</v>
      </c>
      <c r="D631" s="276" t="s">
        <v>47</v>
      </c>
      <c r="E631" s="328"/>
      <c r="F631" s="295">
        <v>1000000</v>
      </c>
      <c r="G631" s="137"/>
      <c r="H631" s="276" t="s">
        <v>27</v>
      </c>
      <c r="I631" s="129" t="s">
        <v>34</v>
      </c>
      <c r="J631" s="129" t="s">
        <v>1143</v>
      </c>
      <c r="K631" s="85"/>
      <c r="M631" s="252"/>
    </row>
    <row r="632" spans="1:13" s="10" customFormat="1" ht="30" hidden="1">
      <c r="A632" s="40"/>
      <c r="B632" s="32"/>
      <c r="C632" s="126" t="s">
        <v>627</v>
      </c>
      <c r="D632" s="276" t="s">
        <v>47</v>
      </c>
      <c r="E632" s="328"/>
      <c r="F632" s="295">
        <v>750000</v>
      </c>
      <c r="G632" s="137"/>
      <c r="H632" s="276" t="s">
        <v>27</v>
      </c>
      <c r="I632" s="129" t="s">
        <v>34</v>
      </c>
      <c r="J632" s="129" t="s">
        <v>1143</v>
      </c>
      <c r="K632" s="85"/>
      <c r="M632" s="252"/>
    </row>
    <row r="633" spans="1:13" s="10" customFormat="1" ht="15.75" hidden="1">
      <c r="A633" s="40"/>
      <c r="B633" s="32"/>
      <c r="C633" s="126" t="s">
        <v>1001</v>
      </c>
      <c r="D633" s="276" t="s">
        <v>133</v>
      </c>
      <c r="E633" s="328"/>
      <c r="F633" s="295">
        <v>2100000</v>
      </c>
      <c r="G633" s="137"/>
      <c r="H633" s="276" t="s">
        <v>27</v>
      </c>
      <c r="I633" s="129" t="s">
        <v>34</v>
      </c>
      <c r="J633" s="129" t="s">
        <v>1143</v>
      </c>
      <c r="K633" s="85"/>
      <c r="M633" s="252"/>
    </row>
    <row r="634" spans="1:13" s="10" customFormat="1" ht="30" hidden="1">
      <c r="A634" s="40"/>
      <c r="B634" s="32"/>
      <c r="C634" s="126" t="s">
        <v>629</v>
      </c>
      <c r="D634" s="276" t="s">
        <v>47</v>
      </c>
      <c r="E634" s="328"/>
      <c r="F634" s="295">
        <v>750000</v>
      </c>
      <c r="G634" s="137"/>
      <c r="H634" s="276" t="s">
        <v>27</v>
      </c>
      <c r="I634" s="129" t="s">
        <v>34</v>
      </c>
      <c r="J634" s="129" t="s">
        <v>1143</v>
      </c>
      <c r="K634" s="85"/>
      <c r="M634" s="252"/>
    </row>
    <row r="635" spans="1:13" s="10" customFormat="1" ht="15.75" hidden="1">
      <c r="A635" s="40"/>
      <c r="B635" s="32"/>
      <c r="C635" s="126" t="s">
        <v>630</v>
      </c>
      <c r="D635" s="276" t="s">
        <v>47</v>
      </c>
      <c r="E635" s="328"/>
      <c r="F635" s="295">
        <v>750000</v>
      </c>
      <c r="G635" s="137"/>
      <c r="H635" s="276" t="s">
        <v>27</v>
      </c>
      <c r="I635" s="129" t="s">
        <v>34</v>
      </c>
      <c r="J635" s="129" t="s">
        <v>1143</v>
      </c>
      <c r="K635" s="85"/>
      <c r="M635" s="252"/>
    </row>
    <row r="636" spans="1:13" s="10" customFormat="1" ht="30" hidden="1">
      <c r="A636" s="40"/>
      <c r="B636" s="32"/>
      <c r="C636" s="126" t="s">
        <v>626</v>
      </c>
      <c r="D636" s="276" t="s">
        <v>47</v>
      </c>
      <c r="E636" s="328"/>
      <c r="F636" s="295">
        <v>750000</v>
      </c>
      <c r="G636" s="137"/>
      <c r="H636" s="276" t="s">
        <v>27</v>
      </c>
      <c r="I636" s="129" t="s">
        <v>37</v>
      </c>
      <c r="J636" s="129" t="s">
        <v>1144</v>
      </c>
      <c r="K636" s="85"/>
      <c r="M636" s="252"/>
    </row>
    <row r="637" spans="1:13" s="10" customFormat="1" ht="30" hidden="1">
      <c r="A637" s="40"/>
      <c r="B637" s="32"/>
      <c r="C637" s="126" t="s">
        <v>627</v>
      </c>
      <c r="D637" s="276" t="s">
        <v>47</v>
      </c>
      <c r="E637" s="328"/>
      <c r="F637" s="295">
        <v>300000</v>
      </c>
      <c r="G637" s="137"/>
      <c r="H637" s="276" t="s">
        <v>27</v>
      </c>
      <c r="I637" s="129" t="s">
        <v>37</v>
      </c>
      <c r="J637" s="129" t="s">
        <v>1144</v>
      </c>
      <c r="K637" s="85"/>
      <c r="M637" s="252"/>
    </row>
    <row r="638" spans="1:13" s="10" customFormat="1" ht="30" hidden="1">
      <c r="A638" s="40"/>
      <c r="B638" s="32"/>
      <c r="C638" s="126" t="s">
        <v>1002</v>
      </c>
      <c r="D638" s="276" t="s">
        <v>47</v>
      </c>
      <c r="E638" s="328"/>
      <c r="F638" s="295">
        <v>1200000</v>
      </c>
      <c r="G638" s="137"/>
      <c r="H638" s="276" t="s">
        <v>27</v>
      </c>
      <c r="I638" s="129" t="s">
        <v>37</v>
      </c>
      <c r="J638" s="129" t="s">
        <v>1144</v>
      </c>
      <c r="K638" s="85"/>
      <c r="M638" s="252"/>
    </row>
    <row r="639" spans="1:13" s="10" customFormat="1" ht="30" hidden="1">
      <c r="A639" s="40"/>
      <c r="B639" s="32"/>
      <c r="C639" s="126" t="s">
        <v>1003</v>
      </c>
      <c r="D639" s="276" t="s">
        <v>47</v>
      </c>
      <c r="E639" s="328"/>
      <c r="F639" s="295">
        <v>900000</v>
      </c>
      <c r="G639" s="137"/>
      <c r="H639" s="276" t="s">
        <v>27</v>
      </c>
      <c r="I639" s="129" t="s">
        <v>37</v>
      </c>
      <c r="J639" s="129" t="s">
        <v>1144</v>
      </c>
      <c r="K639" s="85"/>
      <c r="M639" s="252"/>
    </row>
    <row r="640" spans="1:13" s="10" customFormat="1" ht="30" hidden="1">
      <c r="A640" s="40"/>
      <c r="B640" s="32"/>
      <c r="C640" s="126" t="s">
        <v>629</v>
      </c>
      <c r="D640" s="276" t="s">
        <v>47</v>
      </c>
      <c r="E640" s="328"/>
      <c r="F640" s="295">
        <v>500000</v>
      </c>
      <c r="G640" s="137"/>
      <c r="H640" s="276" t="s">
        <v>27</v>
      </c>
      <c r="I640" s="129" t="s">
        <v>37</v>
      </c>
      <c r="J640" s="129" t="s">
        <v>1144</v>
      </c>
      <c r="K640" s="85"/>
      <c r="M640" s="252"/>
    </row>
    <row r="641" spans="1:13" s="10" customFormat="1" ht="15.75" hidden="1">
      <c r="A641" s="40"/>
      <c r="B641" s="32"/>
      <c r="C641" s="126" t="s">
        <v>630</v>
      </c>
      <c r="D641" s="276" t="s">
        <v>47</v>
      </c>
      <c r="E641" s="328"/>
      <c r="F641" s="295">
        <v>500000</v>
      </c>
      <c r="G641" s="137"/>
      <c r="H641" s="276" t="s">
        <v>27</v>
      </c>
      <c r="I641" s="129" t="s">
        <v>37</v>
      </c>
      <c r="J641" s="129" t="s">
        <v>1144</v>
      </c>
      <c r="K641" s="85"/>
      <c r="M641" s="252"/>
    </row>
    <row r="642" spans="1:13" s="10" customFormat="1" ht="15.75" hidden="1">
      <c r="A642" s="40"/>
      <c r="B642" s="32"/>
      <c r="C642" s="208" t="s">
        <v>1004</v>
      </c>
      <c r="D642" s="276" t="s">
        <v>133</v>
      </c>
      <c r="E642" s="328"/>
      <c r="F642" s="321">
        <v>900000</v>
      </c>
      <c r="G642" s="137"/>
      <c r="H642" s="276" t="s">
        <v>27</v>
      </c>
      <c r="I642" s="138" t="s">
        <v>37</v>
      </c>
      <c r="J642" s="138" t="s">
        <v>1144</v>
      </c>
      <c r="K642" s="85"/>
      <c r="M642" s="252"/>
    </row>
    <row r="643" spans="1:13" ht="17.25" hidden="1" thickTop="1" thickBot="1">
      <c r="A643" s="36"/>
      <c r="B643" s="37"/>
      <c r="C643" s="34"/>
      <c r="D643" s="280"/>
      <c r="E643" s="330"/>
      <c r="F643" s="297" t="s">
        <v>10</v>
      </c>
      <c r="G643" s="101">
        <f>SUM(G8:G642)</f>
        <v>3000406269.6599998</v>
      </c>
      <c r="H643" s="302"/>
      <c r="I643" s="302"/>
      <c r="J643" s="317"/>
      <c r="K643" s="88"/>
    </row>
    <row r="644" spans="1:13" ht="15.75">
      <c r="B644" s="18"/>
      <c r="C644" s="19"/>
      <c r="D644" s="281"/>
      <c r="F644" s="298"/>
      <c r="G644" s="102"/>
      <c r="I644" s="89"/>
    </row>
    <row r="645" spans="1:13" ht="15.75">
      <c r="B645" s="18"/>
      <c r="C645" s="19"/>
      <c r="D645" s="281"/>
      <c r="F645" s="298"/>
      <c r="G645" s="103"/>
      <c r="H645" s="303"/>
      <c r="I645" s="89"/>
    </row>
    <row r="646" spans="1:13" ht="15.75">
      <c r="B646" s="18"/>
      <c r="C646" s="19"/>
      <c r="D646" s="281"/>
      <c r="F646" s="298"/>
      <c r="G646" s="117">
        <v>1112641866</v>
      </c>
      <c r="I646" s="89"/>
    </row>
    <row r="647" spans="1:13" s="318" customFormat="1" ht="15.75">
      <c r="A647" s="17"/>
      <c r="B647" s="18"/>
      <c r="C647" s="19"/>
      <c r="D647" s="281"/>
      <c r="E647" s="63"/>
      <c r="F647" s="298"/>
      <c r="G647" s="239"/>
      <c r="H647" s="89"/>
      <c r="I647" s="89"/>
      <c r="K647" s="89"/>
      <c r="L647" s="1"/>
      <c r="M647" s="263"/>
    </row>
    <row r="648" spans="1:13" s="318" customFormat="1" ht="15.75">
      <c r="A648" s="17"/>
      <c r="B648" s="18"/>
      <c r="C648" s="19"/>
      <c r="D648" s="281"/>
      <c r="E648" s="65"/>
      <c r="F648" s="298"/>
      <c r="G648" s="239"/>
      <c r="H648" s="89"/>
      <c r="I648" s="89"/>
      <c r="K648" s="89"/>
      <c r="L648" s="1"/>
      <c r="M648" s="263"/>
    </row>
    <row r="649" spans="1:13" s="318" customFormat="1" ht="15.75">
      <c r="A649" s="17"/>
      <c r="B649" s="18"/>
      <c r="C649" s="19"/>
      <c r="D649" s="281"/>
      <c r="E649" s="66"/>
      <c r="F649" s="298"/>
      <c r="G649" s="239"/>
      <c r="H649" s="89"/>
      <c r="I649" s="89"/>
      <c r="K649" s="89"/>
      <c r="L649" s="1"/>
      <c r="M649" s="263"/>
    </row>
    <row r="650" spans="1:13" s="318" customFormat="1" ht="15.75">
      <c r="A650" s="17"/>
      <c r="B650" s="18"/>
      <c r="C650" s="19"/>
      <c r="D650" s="281"/>
      <c r="E650" s="63"/>
      <c r="F650" s="298"/>
      <c r="G650" s="239"/>
      <c r="H650" s="89"/>
      <c r="I650" s="89"/>
      <c r="K650" s="89"/>
      <c r="L650" s="1"/>
      <c r="M650" s="263"/>
    </row>
    <row r="651" spans="1:13" s="318" customFormat="1" ht="15.75">
      <c r="A651" s="17"/>
      <c r="B651" s="18"/>
      <c r="C651" s="19"/>
      <c r="D651" s="281"/>
      <c r="E651" s="63"/>
      <c r="F651" s="298"/>
      <c r="G651" s="103"/>
      <c r="H651" s="89"/>
      <c r="I651" s="303"/>
      <c r="K651" s="89"/>
      <c r="L651" s="1"/>
      <c r="M651" s="263"/>
    </row>
    <row r="652" spans="1:13" s="318" customFormat="1" ht="15.75">
      <c r="A652" s="17"/>
      <c r="B652" s="18"/>
      <c r="C652" s="19"/>
      <c r="D652" s="281"/>
      <c r="E652" s="63"/>
      <c r="F652" s="298"/>
      <c r="G652" s="103"/>
      <c r="H652" s="89"/>
      <c r="I652" s="89"/>
      <c r="K652" s="89"/>
      <c r="L652" s="1"/>
      <c r="M652" s="263"/>
    </row>
    <row r="653" spans="1:13" s="318" customFormat="1" ht="15.75">
      <c r="A653" s="17"/>
      <c r="B653" s="18"/>
      <c r="C653" s="19"/>
      <c r="D653" s="281"/>
      <c r="E653" s="63"/>
      <c r="F653" s="298"/>
      <c r="G653" s="103"/>
      <c r="H653" s="89"/>
      <c r="I653" s="89"/>
      <c r="K653" s="89"/>
      <c r="L653" s="1"/>
      <c r="M653" s="263"/>
    </row>
    <row r="654" spans="1:13" s="318" customFormat="1" ht="15.75">
      <c r="A654" s="17"/>
      <c r="B654" s="18"/>
      <c r="C654" s="19"/>
      <c r="D654" s="281"/>
      <c r="E654" s="63"/>
      <c r="F654" s="298"/>
      <c r="G654" s="103"/>
      <c r="H654" s="89"/>
      <c r="I654" s="89"/>
      <c r="K654" s="89"/>
      <c r="L654" s="1"/>
      <c r="M654" s="263"/>
    </row>
    <row r="655" spans="1:13" s="318" customFormat="1" ht="15.75">
      <c r="A655" s="17"/>
      <c r="B655" s="18"/>
      <c r="C655" s="19"/>
      <c r="D655" s="281"/>
      <c r="E655" s="63"/>
      <c r="F655" s="298"/>
      <c r="G655" s="103"/>
      <c r="H655" s="89"/>
      <c r="I655" s="89"/>
      <c r="K655" s="89"/>
      <c r="L655" s="1"/>
      <c r="M655" s="263"/>
    </row>
    <row r="656" spans="1:13" s="318" customFormat="1" ht="15.75">
      <c r="A656" s="17"/>
      <c r="B656" s="18"/>
      <c r="C656" s="19"/>
      <c r="D656" s="281"/>
      <c r="E656" s="63"/>
      <c r="F656" s="298"/>
      <c r="G656" s="103"/>
      <c r="H656" s="89"/>
      <c r="I656" s="89"/>
      <c r="K656" s="89"/>
      <c r="L656" s="1"/>
      <c r="M656" s="263"/>
    </row>
    <row r="657" spans="1:13" s="318" customFormat="1" ht="15.75">
      <c r="A657" s="17"/>
      <c r="B657" s="18"/>
      <c r="C657" s="19"/>
      <c r="D657" s="281"/>
      <c r="E657" s="63"/>
      <c r="F657" s="298"/>
      <c r="G657" s="103"/>
      <c r="H657" s="89"/>
      <c r="I657" s="89"/>
      <c r="K657" s="89"/>
      <c r="L657" s="1"/>
      <c r="M657" s="263"/>
    </row>
    <row r="658" spans="1:13" s="318" customFormat="1" ht="15.75">
      <c r="A658" s="17"/>
      <c r="B658" s="18"/>
      <c r="C658" s="19"/>
      <c r="D658" s="281"/>
      <c r="E658" s="63"/>
      <c r="F658" s="298"/>
      <c r="G658" s="103"/>
      <c r="H658" s="89"/>
      <c r="I658" s="89"/>
      <c r="K658" s="89"/>
      <c r="L658" s="1"/>
      <c r="M658" s="263"/>
    </row>
    <row r="659" spans="1:13" s="318" customFormat="1" ht="15.75">
      <c r="A659" s="17"/>
      <c r="B659" s="18"/>
      <c r="C659" s="19"/>
      <c r="D659" s="281"/>
      <c r="E659" s="63"/>
      <c r="F659" s="298"/>
      <c r="G659" s="103"/>
      <c r="H659" s="89"/>
      <c r="I659" s="89"/>
      <c r="K659" s="89"/>
      <c r="L659" s="1"/>
      <c r="M659" s="263"/>
    </row>
    <row r="660" spans="1:13" s="318" customFormat="1" ht="15.75">
      <c r="A660" s="17"/>
      <c r="B660" s="18"/>
      <c r="C660" s="19"/>
      <c r="D660" s="281"/>
      <c r="E660" s="63"/>
      <c r="F660" s="298"/>
      <c r="G660" s="103"/>
      <c r="H660" s="89"/>
      <c r="I660" s="89"/>
      <c r="K660" s="89"/>
      <c r="L660" s="1"/>
      <c r="M660" s="263"/>
    </row>
    <row r="661" spans="1:13" s="318" customFormat="1" ht="15.75">
      <c r="A661" s="17"/>
      <c r="B661" s="18"/>
      <c r="C661" s="19"/>
      <c r="D661" s="281"/>
      <c r="E661" s="63"/>
      <c r="F661" s="298"/>
      <c r="G661" s="103"/>
      <c r="H661" s="89"/>
      <c r="I661" s="89"/>
      <c r="K661" s="89"/>
      <c r="L661" s="1"/>
      <c r="M661" s="263"/>
    </row>
    <row r="662" spans="1:13" s="318" customFormat="1" ht="15.75">
      <c r="A662" s="17"/>
      <c r="B662" s="18"/>
      <c r="C662" s="19"/>
      <c r="D662" s="281"/>
      <c r="E662" s="63"/>
      <c r="F662" s="298"/>
      <c r="G662" s="103"/>
      <c r="H662" s="89"/>
      <c r="I662" s="89"/>
      <c r="K662" s="89"/>
      <c r="L662" s="1"/>
      <c r="M662" s="263"/>
    </row>
    <row r="663" spans="1:13" s="318" customFormat="1" ht="15.75">
      <c r="A663" s="17"/>
      <c r="B663" s="18"/>
      <c r="C663" s="19"/>
      <c r="D663" s="281"/>
      <c r="E663" s="63"/>
      <c r="F663" s="298"/>
      <c r="G663" s="103"/>
      <c r="H663" s="89"/>
      <c r="I663" s="89"/>
      <c r="K663" s="89"/>
      <c r="L663" s="1"/>
      <c r="M663" s="263"/>
    </row>
    <row r="664" spans="1:13" s="318" customFormat="1" ht="15.75">
      <c r="A664" s="17"/>
      <c r="B664" s="18"/>
      <c r="C664" s="19"/>
      <c r="D664" s="281"/>
      <c r="E664" s="63"/>
      <c r="F664" s="298"/>
      <c r="G664" s="103"/>
      <c r="H664" s="89"/>
      <c r="I664" s="89"/>
      <c r="K664" s="89"/>
      <c r="L664" s="1"/>
      <c r="M664" s="263"/>
    </row>
    <row r="665" spans="1:13" s="318" customFormat="1" ht="15.75">
      <c r="A665" s="17"/>
      <c r="B665" s="18"/>
      <c r="C665" s="19"/>
      <c r="D665" s="281"/>
      <c r="E665" s="63"/>
      <c r="F665" s="298"/>
      <c r="G665" s="103"/>
      <c r="H665" s="89"/>
      <c r="I665" s="89"/>
      <c r="K665" s="89"/>
      <c r="L665" s="1"/>
      <c r="M665" s="263"/>
    </row>
    <row r="666" spans="1:13" s="318" customFormat="1" ht="15.75">
      <c r="A666" s="17"/>
      <c r="B666" s="18"/>
      <c r="C666" s="19"/>
      <c r="D666" s="281"/>
      <c r="E666" s="63"/>
      <c r="F666" s="298"/>
      <c r="G666" s="103"/>
      <c r="H666" s="89"/>
      <c r="I666" s="89"/>
      <c r="K666" s="89"/>
      <c r="L666" s="1"/>
      <c r="M666" s="263"/>
    </row>
    <row r="667" spans="1:13" s="318" customFormat="1" ht="15.75">
      <c r="A667" s="17"/>
      <c r="B667" s="18"/>
      <c r="C667" s="19"/>
      <c r="D667" s="281"/>
      <c r="E667" s="63"/>
      <c r="F667" s="298"/>
      <c r="G667" s="103"/>
      <c r="H667" s="89"/>
      <c r="I667" s="89"/>
      <c r="K667" s="89"/>
      <c r="L667" s="1"/>
      <c r="M667" s="263"/>
    </row>
    <row r="668" spans="1:13" s="318" customFormat="1" ht="15.75">
      <c r="A668" s="17"/>
      <c r="B668" s="18"/>
      <c r="C668" s="19"/>
      <c r="D668" s="281"/>
      <c r="E668" s="63"/>
      <c r="F668" s="298"/>
      <c r="G668" s="103"/>
      <c r="H668" s="89"/>
      <c r="I668" s="89"/>
      <c r="K668" s="89"/>
      <c r="L668" s="1"/>
      <c r="M668" s="263"/>
    </row>
    <row r="669" spans="1:13" s="318" customFormat="1" ht="15.75">
      <c r="A669" s="17"/>
      <c r="B669" s="18"/>
      <c r="C669" s="19"/>
      <c r="D669" s="281"/>
      <c r="E669" s="63"/>
      <c r="F669" s="298"/>
      <c r="G669" s="103"/>
      <c r="H669" s="89"/>
      <c r="I669" s="89"/>
      <c r="K669" s="89"/>
      <c r="L669" s="1"/>
      <c r="M669" s="263"/>
    </row>
    <row r="670" spans="1:13" s="318" customFormat="1" ht="15.75">
      <c r="A670" s="17"/>
      <c r="B670" s="18"/>
      <c r="C670" s="19"/>
      <c r="D670" s="281"/>
      <c r="E670" s="63"/>
      <c r="F670" s="298"/>
      <c r="G670" s="103"/>
      <c r="H670" s="89"/>
      <c r="I670" s="89"/>
      <c r="K670" s="89"/>
      <c r="L670" s="1"/>
      <c r="M670" s="263"/>
    </row>
    <row r="671" spans="1:13" s="318" customFormat="1" ht="15.75">
      <c r="A671" s="17"/>
      <c r="B671" s="18"/>
      <c r="C671" s="19"/>
      <c r="D671" s="281"/>
      <c r="E671" s="63"/>
      <c r="F671" s="298"/>
      <c r="G671" s="103"/>
      <c r="H671" s="89"/>
      <c r="I671" s="89"/>
      <c r="K671" s="89"/>
      <c r="L671" s="1"/>
      <c r="M671" s="263"/>
    </row>
    <row r="672" spans="1:13" s="318" customFormat="1" ht="15.75">
      <c r="A672" s="17"/>
      <c r="B672" s="18"/>
      <c r="C672" s="19"/>
      <c r="D672" s="281"/>
      <c r="E672" s="63"/>
      <c r="F672" s="298"/>
      <c r="G672" s="103"/>
      <c r="H672" s="89"/>
      <c r="I672" s="89"/>
      <c r="K672" s="89"/>
      <c r="L672" s="1"/>
      <c r="M672" s="263"/>
    </row>
    <row r="673" spans="1:13" s="318" customFormat="1" ht="15.75">
      <c r="A673" s="17"/>
      <c r="B673" s="18"/>
      <c r="C673" s="19"/>
      <c r="D673" s="281"/>
      <c r="E673" s="63"/>
      <c r="F673" s="298"/>
      <c r="G673" s="103"/>
      <c r="H673" s="89"/>
      <c r="I673" s="89"/>
      <c r="K673" s="89"/>
      <c r="L673" s="1"/>
      <c r="M673" s="263"/>
    </row>
    <row r="674" spans="1:13" s="318" customFormat="1" ht="15.75">
      <c r="A674" s="17"/>
      <c r="B674" s="18"/>
      <c r="C674" s="19"/>
      <c r="D674" s="281"/>
      <c r="E674" s="63"/>
      <c r="F674" s="298"/>
      <c r="G674" s="103"/>
      <c r="H674" s="89"/>
      <c r="I674" s="89"/>
      <c r="K674" s="89"/>
      <c r="L674" s="1"/>
      <c r="M674" s="263"/>
    </row>
    <row r="675" spans="1:13" s="318" customFormat="1" ht="15.75">
      <c r="A675" s="17"/>
      <c r="B675" s="18"/>
      <c r="C675" s="19"/>
      <c r="D675" s="281"/>
      <c r="E675" s="63"/>
      <c r="F675" s="298"/>
      <c r="G675" s="103"/>
      <c r="H675" s="89"/>
      <c r="I675" s="89"/>
      <c r="K675" s="89"/>
      <c r="L675" s="1"/>
      <c r="M675" s="263"/>
    </row>
    <row r="676" spans="1:13" s="318" customFormat="1" ht="15.75">
      <c r="A676" s="17"/>
      <c r="B676" s="18"/>
      <c r="C676" s="19"/>
      <c r="D676" s="281"/>
      <c r="E676" s="63"/>
      <c r="F676" s="298"/>
      <c r="G676" s="103"/>
      <c r="H676" s="89"/>
      <c r="I676" s="89"/>
      <c r="K676" s="89"/>
      <c r="L676" s="1"/>
      <c r="M676" s="263"/>
    </row>
    <row r="677" spans="1:13" s="318" customFormat="1" ht="15.75">
      <c r="A677" s="17"/>
      <c r="B677" s="18"/>
      <c r="C677" s="19"/>
      <c r="D677" s="281"/>
      <c r="E677" s="63"/>
      <c r="F677" s="298"/>
      <c r="G677" s="103"/>
      <c r="H677" s="89"/>
      <c r="I677" s="89"/>
      <c r="K677" s="89"/>
      <c r="L677" s="1"/>
      <c r="M677" s="263"/>
    </row>
    <row r="678" spans="1:13" s="318" customFormat="1" ht="15.75">
      <c r="A678" s="17"/>
      <c r="B678" s="18"/>
      <c r="C678" s="19"/>
      <c r="D678" s="281"/>
      <c r="E678" s="63"/>
      <c r="F678" s="298"/>
      <c r="G678" s="103"/>
      <c r="H678" s="89"/>
      <c r="I678" s="89"/>
      <c r="K678" s="89"/>
      <c r="L678" s="1"/>
      <c r="M678" s="263"/>
    </row>
    <row r="679" spans="1:13" s="318" customFormat="1" ht="15.75">
      <c r="A679" s="17"/>
      <c r="B679" s="18"/>
      <c r="C679" s="19"/>
      <c r="D679" s="281"/>
      <c r="E679" s="63"/>
      <c r="F679" s="298"/>
      <c r="G679" s="103"/>
      <c r="H679" s="89"/>
      <c r="I679" s="89"/>
      <c r="K679" s="89"/>
      <c r="L679" s="1"/>
      <c r="M679" s="263"/>
    </row>
    <row r="680" spans="1:13" s="318" customFormat="1" ht="15.75">
      <c r="A680" s="17"/>
      <c r="B680" s="18"/>
      <c r="C680" s="19"/>
      <c r="D680" s="281"/>
      <c r="E680" s="63"/>
      <c r="F680" s="298"/>
      <c r="G680" s="103"/>
      <c r="H680" s="89"/>
      <c r="I680" s="89"/>
      <c r="K680" s="89"/>
      <c r="L680" s="1"/>
      <c r="M680" s="263"/>
    </row>
    <row r="681" spans="1:13" s="318" customFormat="1" ht="15.75">
      <c r="A681" s="17"/>
      <c r="B681" s="18"/>
      <c r="C681" s="19"/>
      <c r="D681" s="281"/>
      <c r="E681" s="63"/>
      <c r="F681" s="298"/>
      <c r="G681" s="103"/>
      <c r="H681" s="89"/>
      <c r="I681" s="89"/>
      <c r="K681" s="89"/>
      <c r="L681" s="1"/>
      <c r="M681" s="263"/>
    </row>
    <row r="682" spans="1:13" s="318" customFormat="1" ht="15.75">
      <c r="A682" s="17"/>
      <c r="B682" s="18"/>
      <c r="C682" s="19"/>
      <c r="D682" s="281"/>
      <c r="E682" s="63"/>
      <c r="F682" s="298"/>
      <c r="G682" s="103"/>
      <c r="H682" s="89"/>
      <c r="I682" s="89"/>
      <c r="K682" s="89"/>
      <c r="L682" s="1"/>
      <c r="M682" s="263"/>
    </row>
    <row r="683" spans="1:13" s="318" customFormat="1" ht="15.75">
      <c r="A683" s="17"/>
      <c r="B683" s="18"/>
      <c r="C683" s="19"/>
      <c r="D683" s="281"/>
      <c r="E683" s="63"/>
      <c r="F683" s="298"/>
      <c r="G683" s="103"/>
      <c r="H683" s="89"/>
      <c r="I683" s="89"/>
      <c r="K683" s="89"/>
      <c r="L683" s="1"/>
      <c r="M683" s="263"/>
    </row>
    <row r="684" spans="1:13" s="318" customFormat="1" ht="15.75">
      <c r="A684" s="17"/>
      <c r="B684" s="18"/>
      <c r="C684" s="19"/>
      <c r="D684" s="281"/>
      <c r="E684" s="63"/>
      <c r="F684" s="298"/>
      <c r="G684" s="103"/>
      <c r="H684" s="89"/>
      <c r="I684" s="89"/>
      <c r="K684" s="89"/>
      <c r="L684" s="1"/>
      <c r="M684" s="263"/>
    </row>
    <row r="685" spans="1:13" s="318" customFormat="1" ht="15.75">
      <c r="A685" s="17"/>
      <c r="B685" s="18"/>
      <c r="C685" s="19"/>
      <c r="D685" s="281"/>
      <c r="E685" s="63"/>
      <c r="F685" s="299"/>
      <c r="G685" s="21"/>
      <c r="H685" s="89"/>
      <c r="I685" s="282"/>
      <c r="K685" s="89"/>
      <c r="L685" s="1"/>
      <c r="M685" s="263"/>
    </row>
    <row r="686" spans="1:13" s="318" customFormat="1" ht="15.75">
      <c r="A686" s="17"/>
      <c r="B686" s="18"/>
      <c r="C686" s="19"/>
      <c r="D686" s="281"/>
      <c r="E686" s="63"/>
      <c r="F686" s="299"/>
      <c r="G686" s="21"/>
      <c r="H686" s="89"/>
      <c r="I686" s="282"/>
      <c r="K686" s="89"/>
      <c r="L686" s="1"/>
      <c r="M686" s="263"/>
    </row>
    <row r="687" spans="1:13" s="318" customFormat="1" ht="15.75">
      <c r="A687" s="17"/>
      <c r="B687" s="18"/>
      <c r="C687" s="77"/>
      <c r="D687" s="282"/>
      <c r="E687" s="63"/>
      <c r="F687" s="299"/>
      <c r="G687" s="21"/>
      <c r="H687" s="89"/>
      <c r="I687" s="282"/>
      <c r="K687" s="89"/>
      <c r="L687" s="1"/>
      <c r="M687" s="263"/>
    </row>
    <row r="688" spans="1:13" s="318" customFormat="1" ht="15.75">
      <c r="A688" s="17"/>
      <c r="B688" s="18"/>
      <c r="C688" s="77"/>
      <c r="D688" s="282"/>
      <c r="E688" s="63"/>
      <c r="F688" s="299"/>
      <c r="G688" s="21"/>
      <c r="H688" s="89"/>
      <c r="I688" s="282"/>
      <c r="K688" s="89"/>
      <c r="L688" s="1"/>
      <c r="M688" s="263"/>
    </row>
  </sheetData>
  <autoFilter ref="A7:K643">
    <filterColumn colId="3">
      <filters>
        <filter val="Lingkungan"/>
      </filters>
    </filterColumn>
  </autoFilter>
  <mergeCells count="11">
    <mergeCell ref="K5:K6"/>
    <mergeCell ref="A2:K2"/>
    <mergeCell ref="A3:K3"/>
    <mergeCell ref="A5:A6"/>
    <mergeCell ref="B5:B6"/>
    <mergeCell ref="C5:C6"/>
    <mergeCell ref="D5:D6"/>
    <mergeCell ref="E5:F5"/>
    <mergeCell ref="G5:G6"/>
    <mergeCell ref="H5:I5"/>
    <mergeCell ref="J5:J6"/>
  </mergeCells>
  <pageMargins left="0.24" right="0.16" top="0.47" bottom="0.62" header="0.3" footer="0.3"/>
  <pageSetup paperSize="5" scale="65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Realisasi 2017 OK</vt:lpstr>
      <vt:lpstr>PENDIDIKAN</vt:lpstr>
      <vt:lpstr>SOSIAL BUDAYA</vt:lpstr>
      <vt:lpstr>KESEHATAN</vt:lpstr>
      <vt:lpstr>LINGKUNGAN</vt:lpstr>
      <vt:lpstr>EKONOMI</vt:lpstr>
      <vt:lpstr>INFRASTRUKTUR</vt:lpstr>
      <vt:lpstr>Sheet1</vt:lpstr>
      <vt:lpstr>wks</vt:lpstr>
      <vt:lpstr>EKONOMI!Print_Titles</vt:lpstr>
      <vt:lpstr>INFRASTRUKTUR!Print_Titles</vt:lpstr>
      <vt:lpstr>KESEHATAN!Print_Titles</vt:lpstr>
      <vt:lpstr>LINGKUNGAN!Print_Titles</vt:lpstr>
      <vt:lpstr>PENDIDIKAN!Print_Titles</vt:lpstr>
      <vt:lpstr>'Realisasi 2017 OK'!Print_Titles</vt:lpstr>
      <vt:lpstr>'SOSIAL BUDAYA'!Print_Titles</vt:lpstr>
      <vt:lpstr>wks!Print_Titles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aldichallme</dc:creator>
  <cp:lastModifiedBy>User</cp:lastModifiedBy>
  <cp:lastPrinted>2019-01-17T04:22:00Z</cp:lastPrinted>
  <dcterms:created xsi:type="dcterms:W3CDTF">2013-11-07T00:31:21Z</dcterms:created>
  <dcterms:modified xsi:type="dcterms:W3CDTF">2021-02-04T04:16:20Z</dcterms:modified>
</cp:coreProperties>
</file>